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bunsyo16l\zaisei\zaisei\財政比較分析表（財政状況資料集）\R4\"/>
    </mc:Choice>
  </mc:AlternateContent>
  <xr:revisionPtr revIDLastSave="0" documentId="13_ncr:1_{F2E59E15-1F08-45B9-891D-6E91A53AA695}" xr6:coauthVersionLast="36" xr6:coauthVersionMax="36" xr10:uidLastSave="{00000000-0000-0000-0000-000000000000}"/>
  <bookViews>
    <workbookView xWindow="0" yWindow="0" windowWidth="12090" windowHeight="8715"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AM35" i="10"/>
  <c r="C35" i="10"/>
  <c r="C34" i="10"/>
  <c r="U34" i="10" l="1"/>
  <c r="U35" i="10" s="1"/>
  <c r="U36" i="10" s="1"/>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CO34" i="10"/>
  <c r="CO35" i="10" s="1"/>
</calcChain>
</file>

<file path=xl/sharedStrings.xml><?xml version="1.0" encoding="utf-8"?>
<sst xmlns="http://schemas.openxmlformats.org/spreadsheetml/2006/main" count="1095" uniqueCount="603">
  <si>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</si>
  <si>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</si>
  <si>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</si>
  <si>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</si>
  <si>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</si>
  <si>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</si>
  <si>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</si>
  <si>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</si>
  <si>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</si>
  <si>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</si>
  <si>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</si>
  <si>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</si>
  <si>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</si>
  <si>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</si>
  <si>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</si>
  <si>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</si>
  <si>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</si>
  <si>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</si>
  <si>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</si>
  <si>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</si>
  <si>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</si>
  <si>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</si>
  <si>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</si>
  <si>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</si>
  <si>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</si>
  <si>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</si>
  <si>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</si>
  <si>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</si>
  <si>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</si>
  <si>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</si>
  <si>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</si>
  <si>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</si>
  <si>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</si>
  <si>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</si>
  <si>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</si>
  <si>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</si>
  <si>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</si>
  <si>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</si>
  <si>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</si>
  <si>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</si>
  <si>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</si>
  <si>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</si>
  <si>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</si>
  <si>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</si>
  <si>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</si>
  <si>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</si>
  <si>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</si>
  <si>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</si>
  <si>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</si>
  <si>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</si>
  <si>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</si>
  <si>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</si>
  <si>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</si>
  <si>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</si>
  <si>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</si>
  <si>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</si>
  <si>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</si>
  <si>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</si>
  <si>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</si>
  <si>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</si>
  <si>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</si>
  <si>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</si>
  <si>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</si>
  <si>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</si>
  <si>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</si>
  <si>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</si>
  <si>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</si>
  <si>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</si>
  <si>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</si>
  <si>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</si>
  <si>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</si>
  <si>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</si>
  <si>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</si>
  <si>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</si>
  <si>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</si>
  <si>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</si>
  <si>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</si>
  <si>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</si>
  <si>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</si>
  <si>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</si>
  <si>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</si>
  <si>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</si>
  <si>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</si>
  <si>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</si>
  <si>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</si>
  <si>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</si>
  <si>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</si>
  <si>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</si>
  <si>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</si>
  <si>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</si>
  <si>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</si>
  <si>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</si>
  <si>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</si>
  <si>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</si>
  <si>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</si>
  <si>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</si>
  <si>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</si>
  <si>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</si>
  <si>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</si>
  <si>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</si>
  <si>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余市町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</si>
  <si>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</si>
  <si>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</si>
  <si>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</si>
  <si>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</si>
  <si>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</si>
  <si>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</si>
  <si>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</si>
  <si>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</si>
  <si>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</si>
  <si>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</si>
  <si>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</si>
  <si>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</si>
  <si>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</si>
  <si>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</si>
  <si>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</si>
  <si>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</si>
  <si>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</si>
  <si>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</si>
  <si>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</si>
  <si>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</si>
  <si>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</si>
  <si>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</si>
  <si>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</si>
  <si>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</si>
  <si>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</si>
  <si>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</si>
  <si>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</si>
  <si>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</si>
  <si>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</si>
  <si>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</si>
  <si>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</si>
  <si>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</si>
  <si>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</si>
  <si>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</si>
  <si>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</si>
  <si>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</si>
  <si>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</si>
  <si>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</si>
  <si>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</si>
  <si>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</si>
  <si>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</si>
  <si>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</si>
  <si>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</si>
  <si>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</si>
  <si>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</si>
  <si>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</si>
  <si>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</si>
  <si>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</si>
  <si>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</si>
  <si>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</si>
  <si>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</si>
  <si>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</si>
  <si>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</si>
  <si>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</si>
  <si>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</si>
  <si>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</si>
  <si>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</si>
  <si>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</si>
  <si>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</si>
  <si>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</si>
  <si>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</si>
  <si>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</si>
  <si>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</si>
  <si>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</si>
  <si>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</si>
  <si>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</si>
  <si>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</si>
  <si>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</si>
  <si>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</si>
  <si>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</si>
  <si>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</si>
  <si>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</si>
  <si>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</si>
  <si>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</si>
  <si>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</si>
  <si>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</si>
  <si>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</si>
  <si>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</si>
  <si>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</si>
  <si>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</si>
  <si>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</si>
  <si>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</si>
  <si>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</si>
  <si>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</si>
  <si>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</si>
  <si>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</si>
  <si>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</si>
  <si>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</si>
  <si>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</si>
  <si>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</si>
  <si>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</si>
  <si>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</si>
  <si>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</si>
  <si>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</si>
  <si>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</si>
  <si>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</si>
  <si>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</si>
  <si>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</si>
  <si>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</si>
  <si>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</si>
  <si>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</si>
  <si>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</si>
  <si>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</si>
  <si>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</si>
  <si>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</si>
  <si>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</si>
  <si>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</si>
  <si>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</si>
  <si>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</si>
  <si>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</si>
  <si>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</si>
  <si>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</si>
  <si>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</si>
  <si>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</si>
  <si>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</si>
  <si>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</si>
  <si>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</si>
  <si>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</si>
  <si>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</si>
  <si>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</si>
  <si>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北海道余市町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</si>
  <si>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</si>
  <si>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</si>
  <si>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</si>
  <si>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</si>
  <si>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</si>
  <si>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</si>
  <si>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</si>
  <si>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</si>
  <si>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</si>
  <si>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</si>
  <si>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</si>
  <si>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</si>
  <si>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</si>
  <si>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</si>
  <si>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</si>
  <si>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</si>
  <si>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</si>
  <si>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</si>
  <si>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</si>
  <si>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</si>
  <si>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</si>
  <si>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</si>
  <si>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</si>
  <si>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</si>
  <si>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</si>
  <si>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</si>
  <si>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</si>
  <si>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</si>
  <si>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</si>
  <si>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</si>
  <si>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</si>
  <si>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</si>
  <si>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</si>
  <si>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</si>
  <si>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</si>
  <si>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</si>
  <si>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</si>
  <si>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</si>
  <si>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</si>
  <si>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</si>
  <si>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</si>
  <si>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</si>
  <si>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</si>
  <si>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</si>
  <si>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</si>
  <si>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</si>
  <si>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</si>
  <si>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</si>
  <si>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</si>
  <si>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</si>
  <si>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</si>
  <si>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</si>
  <si>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</si>
  <si>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</si>
  <si>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</si>
  <si>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</si>
  <si>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</si>
  <si>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</si>
  <si>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</si>
  <si>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</si>
  <si>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</si>
  <si>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</si>
  <si>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</si>
  <si>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</si>
  <si>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</si>
  <si>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</si>
  <si>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</si>
  <si>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</si>
  <si>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</si>
  <si>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</si>
  <si>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</si>
  <si>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</si>
  <si>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</si>
  <si>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</si>
  <si>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</si>
  <si>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</si>
  <si>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</si>
  <si>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</si>
  <si>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</si>
  <si>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</si>
  <si>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</si>
  <si>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</si>
  <si>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</si>
  <si>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</si>
  <si>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</si>
  <si>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</si>
  <si>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</si>
  <si>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</si>
  <si>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</si>
  <si>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</si>
  <si>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</si>
  <si>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</si>
  <si>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</si>
  <si>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</si>
  <si>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</si>
  <si>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</si>
  <si>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</si>
  <si>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</si>
  <si>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</si>
  <si>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</si>
  <si>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</si>
  <si>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</si>
  <si>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</si>
  <si>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</si>
  <si>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</si>
  <si>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</si>
  <si>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</si>
  <si>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</si>
  <si>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</si>
  <si>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</si>
  <si>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</si>
  <si>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</si>
  <si>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</si>
  <si>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</si>
  <si>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</si>
  <si>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</si>
  <si>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</si>
  <si>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</si>
  <si>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</si>
  <si>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</si>
  <si>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</si>
  <si>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</si>
  <si>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</si>
  <si>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</si>
  <si>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</si>
  <si>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</si>
  <si>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</si>
  <si>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</si>
  <si>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</si>
  <si>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</si>
  <si>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</si>
  <si>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</si>
  <si>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</si>
  <si>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</si>
  <si>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</si>
  <si>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</si>
  <si>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</si>
  <si>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</si>
  <si>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</si>
  <si>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</si>
  <si>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</si>
  <si>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</si>
  <si>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</si>
  <si>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</si>
  <si>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</si>
  <si>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</si>
  <si>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</si>
  <si>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</si>
  <si>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</si>
  <si>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</si>
  <si>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</si>
  <si>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</si>
  <si>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北海道余市町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</si>
  <si>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</si>
  <si>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</si>
  <si>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</si>
  <si>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</si>
  <si>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</si>
  <si>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</si>
  <si>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</si>
  <si>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</si>
  <si>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</si>
  <si>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</si>
  <si>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</si>
  <si>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</si>
  <si>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</si>
  <si>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</si>
  <si>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</si>
  <si>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</si>
  <si>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</si>
  <si>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</si>
  <si>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</si>
  <si>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</si>
  <si>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</si>
  <si>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</si>
  <si>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</si>
  <si>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</si>
  <si>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</si>
  <si>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</si>
  <si>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</si>
  <si>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</si>
  <si>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</si>
  <si>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</si>
  <si>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</si>
  <si>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</si>
  <si>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</si>
  <si>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余市町国民健康保険特別会計</t>
    <phoneticPr fontId="5"/>
  </si>
  <si>
    <t>余市町介護保険特別会計</t>
    <phoneticPr fontId="5"/>
  </si>
  <si>
    <t>余市町後期高齢者医療特別会計</t>
    <phoneticPr fontId="5"/>
  </si>
  <si>
    <t>余市町水道事業会計</t>
    <phoneticPr fontId="5"/>
  </si>
  <si>
    <t>法適用企業</t>
    <phoneticPr fontId="5"/>
  </si>
  <si>
    <t>余市町公共下水道特別会計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</si>
  <si>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</si>
  <si>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</si>
  <si>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</si>
  <si>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</si>
  <si>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</si>
  <si>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</si>
  <si>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</si>
  <si>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</si>
  <si>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</si>
  <si>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</si>
  <si>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</si>
  <si>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</si>
  <si>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</si>
  <si>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</si>
  <si>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</si>
  <si>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</si>
  <si>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</si>
  <si>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</si>
  <si>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</si>
  <si>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</si>
  <si>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</si>
  <si>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</si>
  <si>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</si>
  <si>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</si>
  <si>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</si>
  <si>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</si>
  <si>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</si>
  <si>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</si>
  <si>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</si>
  <si>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</si>
  <si>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</si>
  <si>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</si>
  <si>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</si>
  <si>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</si>
  <si>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</si>
  <si>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</si>
  <si>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</si>
  <si>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</si>
  <si>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</si>
  <si>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</si>
  <si>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</si>
  <si>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</si>
  <si>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</si>
  <si>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</si>
  <si>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</si>
  <si>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</si>
  <si>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</si>
  <si>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</si>
  <si>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</si>
  <si>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</si>
  <si>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</si>
  <si>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</si>
  <si>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</si>
  <si>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</si>
  <si>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</si>
  <si>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</si>
  <si>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</si>
  <si>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</si>
  <si>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</si>
  <si>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余市町介護保険特別会計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</si>
  <si>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</si>
  <si>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</si>
  <si>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</si>
  <si>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</si>
  <si>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</si>
  <si>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</si>
  <si>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</si>
  <si>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</si>
  <si>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</si>
  <si>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</si>
  <si>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</si>
  <si>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</si>
  <si>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</si>
  <si>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</si>
  <si>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</si>
  <si>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</si>
  <si>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</si>
  <si>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</si>
  <si>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</si>
  <si>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</si>
  <si>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</si>
  <si>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</si>
  <si>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</si>
  <si>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</si>
  <si>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</si>
  <si>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</si>
  <si>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</si>
  <si>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</si>
  <si>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</si>
  <si>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</si>
  <si>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</si>
  <si>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</si>
  <si>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</si>
  <si>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</si>
  <si>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</si>
  <si>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</si>
  <si>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</si>
  <si>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</si>
  <si>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</si>
  <si>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</si>
  <si>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</si>
  <si>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</si>
  <si>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</si>
  <si>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</si>
  <si>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</si>
  <si>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</si>
  <si>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</si>
  <si>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</si>
  <si>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</si>
  <si>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</si>
  <si>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</si>
  <si>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</si>
  <si>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</si>
  <si>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</si>
  <si>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</si>
  <si>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</si>
  <si>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</si>
  <si>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</si>
  <si>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</si>
  <si>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</si>
  <si>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</si>
  <si>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</si>
  <si>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</si>
  <si>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</si>
  <si>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</si>
  <si>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</si>
  <si>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</si>
  <si>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</si>
  <si>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</si>
  <si>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</si>
  <si>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</si>
  <si>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</si>
  <si>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</si>
  <si>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</si>
  <si>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</si>
  <si>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</si>
  <si>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</si>
  <si>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</si>
  <si>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</si>
  <si>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</si>
  <si>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</si>
  <si>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</si>
  <si>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</si>
  <si>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</si>
  <si>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</si>
  <si>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0.97</t>
  </si>
  <si>
    <t>一般会計</t>
  </si>
  <si>
    <t>余市町水道事業会計</t>
  </si>
  <si>
    <t>余市町介護保険特別会計</t>
  </si>
  <si>
    <t>余市町国民健康保険特別会計</t>
  </si>
  <si>
    <t>▲ 2.06</t>
  </si>
  <si>
    <t>▲ 0.79</t>
  </si>
  <si>
    <t>▲ 0.52</t>
  </si>
  <si>
    <t>余市町公共下水道特別会計</t>
  </si>
  <si>
    <t>余市町後期高齢者医療特別会計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</si>
  <si>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</si>
  <si>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</si>
  <si>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</si>
  <si>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</si>
  <si>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</si>
  <si>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</si>
  <si>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</si>
  <si>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</si>
  <si>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</si>
  <si>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北後志第一清掃公社</t>
    <phoneticPr fontId="2"/>
  </si>
  <si>
    <t>まほろば宅地管理公社</t>
    <phoneticPr fontId="2"/>
  </si>
  <si>
    <t>北後志衛生施設組合</t>
    <rPh sb="0" eb="1">
      <t>キタ</t>
    </rPh>
    <rPh sb="1" eb="3">
      <t>シリベシ</t>
    </rPh>
    <rPh sb="3" eb="5">
      <t>エイセイ</t>
    </rPh>
    <rPh sb="5" eb="7">
      <t>シセツ</t>
    </rPh>
    <rPh sb="7" eb="9">
      <t>クミアイ</t>
    </rPh>
    <phoneticPr fontId="2"/>
  </si>
  <si>
    <t>北しりべし廃棄物処理広域連合</t>
    <rPh sb="0" eb="1">
      <t>キタ</t>
    </rPh>
    <rPh sb="5" eb="8">
      <t>ハイキブツ</t>
    </rPh>
    <rPh sb="8" eb="10">
      <t>ショリ</t>
    </rPh>
    <rPh sb="10" eb="12">
      <t>コウイキ</t>
    </rPh>
    <rPh sb="12" eb="14">
      <t>レンゴウ</t>
    </rPh>
    <phoneticPr fontId="2"/>
  </si>
  <si>
    <t>北後志消防組合</t>
    <rPh sb="0" eb="1">
      <t>キタ</t>
    </rPh>
    <rPh sb="1" eb="3">
      <t>シリベシ</t>
    </rPh>
    <rPh sb="3" eb="5">
      <t>ショウボウ</t>
    </rPh>
    <rPh sb="5" eb="7">
      <t>クミアイ</t>
    </rPh>
    <phoneticPr fontId="2"/>
  </si>
  <si>
    <t>後志教育研修センター</t>
    <rPh sb="0" eb="2">
      <t>シリベシ</t>
    </rPh>
    <rPh sb="2" eb="4">
      <t>キョウイク</t>
    </rPh>
    <rPh sb="4" eb="6">
      <t>ケンシュウ</t>
    </rPh>
    <phoneticPr fontId="2"/>
  </si>
  <si>
    <t>-</t>
    <phoneticPr fontId="2"/>
  </si>
  <si>
    <t>余市町ふるさと応援寄附金基金</t>
    <phoneticPr fontId="5"/>
  </si>
  <si>
    <t>余市町公共施設建設整備基金</t>
    <phoneticPr fontId="2"/>
  </si>
  <si>
    <t>教育施設建設整備基金</t>
    <phoneticPr fontId="2"/>
  </si>
  <si>
    <t>余市町社会福祉施設等整備基金</t>
    <phoneticPr fontId="2"/>
  </si>
  <si>
    <t>職員等退職手当負担金基金</t>
    <phoneticPr fontId="2"/>
  </si>
  <si>
    <t xml:space="preserve"> </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</si>
  <si>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</si>
  <si>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</si>
  <si>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</si>
  <si>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</si>
  <si>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</si>
  <si>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類似団体と比べ高い水準にあるが、平成19年度から平成25年度まで実施した財政再建推進プランに基づく新規発行地方債の抑制などにより、令和４年度まで両指標とも改善傾向にあり、令和４年度においても前年度に続き、実質公債費比率は類似団体よりも低い比率となった。しかしながら、類似団体平均における「将来負担比率は本町より低く、実質公債費比率は高い」という点を鑑みると、有形固定資産減価償却率の低さからも公債費等の負担も考慮しながらバランスの取れた公共施設等の改修・更新を行っていると予想される。今後、本町においては人口減少下に適した公共施設のあり方を検討し、公共施設再編を進めていくため、将来負担比率の増加や公債費の増加が見込まれることから、計画的な事業実施と財政負担の平準化や経費の削減に努める。</t>
    <rPh sb="102" eb="104">
      <t>ゼンネン</t>
    </rPh>
    <rPh sb="104" eb="105">
      <t>ド</t>
    </rPh>
    <rPh sb="106" eb="107">
      <t>ツヅ</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</si>
  <si>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</si>
  <si>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</si>
  <si>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</si>
  <si>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</si>
  <si>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有形固定資産減価償却率ともに、類似団体よりも高い水準にある。類似団体平均値から考えると、起債等を活用しながら計画的・定期的な施設の改修・更新、適正な施設数との違いがあると考えられる。過去に実施した大型事業の償還は進んでいるものの、平成19年度から平成25年度まで実施した財政再建推進プランにより、施設等の大規模改修や更新、除却等は実施できず、小規模の維持補修により施設の延命化を図ってきた結果、施設全体としては有形固定資産減価償却率は高水準であり、減価償却が７割以上も進んでいることから、今後、修繕費等の経費が増えることが見込まれる。公共施設等総合管理計画に基づき、近年、除却は行ってきているが、人口減少下での本町にあった公共施設等のあり方を検討し、将来負担比率や財政負担の平準化を図りながら計画的な施設の改修・更新、除却、統廃合等を実施し、両指標の改善に努める。</t>
    <rPh sb="238" eb="240">
      <t>イジョウ</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</si>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</sst>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F265561-071D-45BB-8B07-E5ED2C9BCBD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107B-4E33-AF33-3028794086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26945</c:v>
                </c:pt>
                <c:pt idx="1">
                  <c:v>35068</c:v>
                </c:pt>
                <c:pt idx="2">
                  <c:v>29733</c:v>
                </c:pt>
                <c:pt idx="3">
                  <c:v>45969</c:v>
                </c:pt>
                <c:pt idx="4">
                  <c:v>24211</c:v>
                </c:pt>
              </c:numCache>
            </c:numRef>
          </c:val>
          <c:smooth val="0"/>
          <c:extLst>
            <c:ext xmlns:c16="http://schemas.microsoft.com/office/drawing/2014/chart" uri="{C3380CC4-5D6E-409C-BE32-E72D297353CC}">
              <c16:uniqueId val="{00000001-107B-4E33-AF33-302879408647}"/>
            </c:ext>
          </c:extLst>
        </c:ser>
        <c:dLbls>
          <c:showLegendKey val="0"/>
          <c:showVal val="0"/>
          <c:showCatName val="0"/>
          <c:showSerName val="0"/>
          <c:showPercent val="0"/>
          <c:showBubbleSize val="0"/>
        </c:dLbls>
        <c:marker val="1"/>
        <c:smooth val="0"/>
        <c:axId val="359051664"/>
        <c:axId val="486450600"/>
      </c:lineChart>
      <c:catAx>
        <c:axId val="359051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450600"/>
        <c:crosses val="autoZero"/>
        <c:auto val="1"/>
        <c:lblAlgn val="ctr"/>
        <c:lblOffset val="100"/>
        <c:tickLblSkip val="1"/>
        <c:tickMarkSkip val="1"/>
        <c:noMultiLvlLbl val="0"/>
      </c:catAx>
      <c:valAx>
        <c:axId val="48645060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9051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3.71</c:v>
                </c:pt>
                <c:pt idx="1">
                  <c:v>4.3099999999999996</c:v>
                </c:pt>
                <c:pt idx="2">
                  <c:v>4.8499999999999996</c:v>
                </c:pt>
                <c:pt idx="3">
                  <c:v>7.99</c:v>
                </c:pt>
                <c:pt idx="4">
                  <c:v>6.43</c:v>
                </c:pt>
              </c:numCache>
            </c:numRef>
          </c:val>
          <c:extLst>
            <c:ext xmlns:c16="http://schemas.microsoft.com/office/drawing/2014/chart" uri="{C3380CC4-5D6E-409C-BE32-E72D297353CC}">
              <c16:uniqueId val="{00000000-DCAA-4E6C-BF51-5862A6C7FF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7.2</c:v>
                </c:pt>
                <c:pt idx="1">
                  <c:v>7.76</c:v>
                </c:pt>
                <c:pt idx="2">
                  <c:v>10.27</c:v>
                </c:pt>
                <c:pt idx="3">
                  <c:v>10.39</c:v>
                </c:pt>
                <c:pt idx="4">
                  <c:v>10.029999999999999</c:v>
                </c:pt>
              </c:numCache>
            </c:numRef>
          </c:val>
          <c:extLst>
            <c:ext xmlns:c16="http://schemas.microsoft.com/office/drawing/2014/chart" uri="{C3380CC4-5D6E-409C-BE32-E72D297353CC}">
              <c16:uniqueId val="{00000001-DCAA-4E6C-BF51-5862A6C7FFEF}"/>
            </c:ext>
          </c:extLst>
        </c:ser>
        <c:dLbls>
          <c:showLegendKey val="0"/>
          <c:showVal val="0"/>
          <c:showCatName val="0"/>
          <c:showSerName val="0"/>
          <c:showPercent val="0"/>
          <c:showBubbleSize val="0"/>
        </c:dLbls>
        <c:gapWidth val="250"/>
        <c:overlap val="100"/>
        <c:axId val="417513360"/>
        <c:axId val="417513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-0.97</c:v>
                </c:pt>
                <c:pt idx="1">
                  <c:v>1.1200000000000001</c:v>
                </c:pt>
                <c:pt idx="2">
                  <c:v>3.33</c:v>
                </c:pt>
                <c:pt idx="3">
                  <c:v>4.1500000000000004</c:v>
                </c:pt>
                <c:pt idx="4">
                  <c:v>3.02</c:v>
                </c:pt>
              </c:numCache>
            </c:numRef>
          </c:val>
          <c:smooth val="0"/>
          <c:extLst>
            <c:ext xmlns:c16="http://schemas.microsoft.com/office/drawing/2014/chart" uri="{C3380CC4-5D6E-409C-BE32-E72D297353CC}">
              <c16:uniqueId val="{00000002-DCAA-4E6C-BF51-5862A6C7FFEF}"/>
            </c:ext>
          </c:extLst>
        </c:ser>
        <c:dLbls>
          <c:showLegendKey val="0"/>
          <c:showVal val="0"/>
          <c:showCatName val="0"/>
          <c:showSerName val="0"/>
          <c:showPercent val="0"/>
          <c:showBubbleSize val="0"/>
        </c:dLbls>
        <c:marker val="1"/>
        <c:smooth val="0"/>
        <c:axId val="417513360"/>
        <c:axId val="417513752"/>
      </c:lineChart>
      <c:catAx>
        <c:axId val="417513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7513752"/>
        <c:crosses val="autoZero"/>
        <c:auto val="1"/>
        <c:lblAlgn val="ctr"/>
        <c:lblOffset val="100"/>
        <c:tickLblSkip val="1"/>
        <c:tickMarkSkip val="1"/>
        <c:noMultiLvlLbl val="0"/>
      </c:catAx>
      <c:valAx>
        <c:axId val="417513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13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BE1-4276-8337-318ABDEFAD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E1-4276-8337-318ABDEFAD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BE1-4276-8337-318ABDEFADE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BE1-4276-8337-318ABDEFADE8}"/>
            </c:ext>
          </c:extLst>
        </c:ser>
        <c:ser>
          <c:idx val="4"/>
          <c:order val="4"/>
          <c:tx>
            <c:strRef>
              <c:f>データシート!$A$31</c:f>
              <c:strCache>
                <c:ptCount val="1"/>
                <c:pt idx="0">
                  <c:v>余市町後期高齢者医療特別会計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BE1-4276-8337-318ABDEFADE8}"/>
            </c:ext>
          </c:extLst>
        </c:ser>
        <c:ser>
          <c:idx val="5"/>
          <c:order val="5"/>
          <c:tx>
            <c:strRef>
              <c:f>データシート!$A$32</c:f>
              <c:strCache>
                <c:ptCount val="1"/>
                <c:pt idx="0">
                  <c:v>余市町公共下水道特別会計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0.48</c:v>
                </c:pt>
                <c:pt idx="2">
                  <c:v>#N/A</c:v>
                </c:pt>
                <c:pt idx="3">
                  <c:v>0.8</c:v>
                </c:pt>
                <c:pt idx="4">
                  <c:v>#N/A</c:v>
                </c:pt>
                <c:pt idx="5">
                  <c:v>0.85</c:v>
                </c:pt>
                <c:pt idx="6">
                  <c:v>#N/A</c:v>
                </c:pt>
                <c:pt idx="7">
                  <c:v>0.67</c:v>
                </c:pt>
                <c:pt idx="8">
                  <c:v>#N/A</c:v>
                </c:pt>
                <c:pt idx="9">
                  <c:v>0.67</c:v>
                </c:pt>
              </c:numCache>
            </c:numRef>
          </c:val>
          <c:extLst>
            <c:ext xmlns:c16="http://schemas.microsoft.com/office/drawing/2014/chart" uri="{C3380CC4-5D6E-409C-BE32-E72D297353CC}">
              <c16:uniqueId val="{00000005-ABE1-4276-8337-318ABDEFADE8}"/>
            </c:ext>
          </c:extLst>
        </c:ser>
        <c:ser>
          <c:idx val="6"/>
          <c:order val="6"/>
          <c:tx>
            <c:strRef>
              <c:f>データシート!$A$33</c:f>
              <c:strCache>
                <c:ptCount val="1"/>
                <c:pt idx="0">
                  <c:v>余市町国民健康保険特別会計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2.06</c:v>
                </c:pt>
                <c:pt idx="1">
                  <c:v>#N/A</c:v>
                </c:pt>
                <c:pt idx="2">
                  <c:v>0.79</c:v>
                </c:pt>
                <c:pt idx="3">
                  <c:v>#N/A</c:v>
                </c:pt>
                <c:pt idx="4">
                  <c:v>0.52</c:v>
                </c:pt>
                <c:pt idx="5">
                  <c:v>#N/A</c:v>
                </c:pt>
                <c:pt idx="6">
                  <c:v>#N/A</c:v>
                </c:pt>
                <c:pt idx="7">
                  <c:v>0.16</c:v>
                </c:pt>
                <c:pt idx="8">
                  <c:v>#N/A</c:v>
                </c:pt>
                <c:pt idx="9">
                  <c:v>0.82</c:v>
                </c:pt>
              </c:numCache>
            </c:numRef>
          </c:val>
          <c:extLst>
            <c:ext xmlns:c16="http://schemas.microsoft.com/office/drawing/2014/chart" uri="{C3380CC4-5D6E-409C-BE32-E72D297353CC}">
              <c16:uniqueId val="{00000006-ABE1-4276-8337-318ABDEFADE8}"/>
            </c:ext>
          </c:extLst>
        </c:ser>
        <c:ser>
          <c:idx val="7"/>
          <c:order val="7"/>
          <c:tx>
            <c:strRef>
              <c:f>データシート!$A$34</c:f>
              <c:strCache>
                <c:ptCount val="1"/>
                <c:pt idx="0">
                  <c:v>余市町介護保険特別会計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1.23</c:v>
                </c:pt>
                <c:pt idx="2">
                  <c:v>#N/A</c:v>
                </c:pt>
                <c:pt idx="3">
                  <c:v>0.8</c:v>
                </c:pt>
                <c:pt idx="4">
                  <c:v>#N/A</c:v>
                </c:pt>
                <c:pt idx="5">
                  <c:v>1.0900000000000001</c:v>
                </c:pt>
                <c:pt idx="6">
                  <c:v>#N/A</c:v>
                </c:pt>
                <c:pt idx="7">
                  <c:v>0.95</c:v>
                </c:pt>
                <c:pt idx="8">
                  <c:v>#N/A</c:v>
                </c:pt>
                <c:pt idx="9">
                  <c:v>1.96</c:v>
                </c:pt>
              </c:numCache>
            </c:numRef>
          </c:val>
          <c:extLst>
            <c:ext xmlns:c16="http://schemas.microsoft.com/office/drawing/2014/chart" uri="{C3380CC4-5D6E-409C-BE32-E72D297353CC}">
              <c16:uniqueId val="{00000007-ABE1-4276-8337-318ABDEFADE8}"/>
            </c:ext>
          </c:extLst>
        </c:ser>
        <c:ser>
          <c:idx val="8"/>
          <c:order val="8"/>
          <c:tx>
            <c:strRef>
              <c:f>データシート!$A$35</c:f>
              <c:strCache>
                <c:ptCount val="1"/>
                <c:pt idx="0">
                  <c:v>余市町水道事業会計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4.5999999999999996</c:v>
                </c:pt>
                <c:pt idx="2">
                  <c:v>#N/A</c:v>
                </c:pt>
                <c:pt idx="3">
                  <c:v>5.24</c:v>
                </c:pt>
                <c:pt idx="4">
                  <c:v>#N/A</c:v>
                </c:pt>
                <c:pt idx="5">
                  <c:v>5.3</c:v>
                </c:pt>
                <c:pt idx="6">
                  <c:v>#N/A</c:v>
                </c:pt>
                <c:pt idx="7">
                  <c:v>5.72</c:v>
                </c:pt>
                <c:pt idx="8">
                  <c:v>#N/A</c:v>
                </c:pt>
                <c:pt idx="9">
                  <c:v>5.09</c:v>
                </c:pt>
              </c:numCache>
            </c:numRef>
          </c:val>
          <c:extLst>
            <c:ext xmlns:c16="http://schemas.microsoft.com/office/drawing/2014/chart" uri="{C3380CC4-5D6E-409C-BE32-E72D297353CC}">
              <c16:uniqueId val="{00000008-ABE1-4276-8337-318ABDEFAD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3.71</c:v>
                </c:pt>
                <c:pt idx="2">
                  <c:v>#N/A</c:v>
                </c:pt>
                <c:pt idx="3">
                  <c:v>4.3099999999999996</c:v>
                </c:pt>
                <c:pt idx="4">
                  <c:v>#N/A</c:v>
                </c:pt>
                <c:pt idx="5">
                  <c:v>4.8499999999999996</c:v>
                </c:pt>
                <c:pt idx="6">
                  <c:v>#N/A</c:v>
                </c:pt>
                <c:pt idx="7">
                  <c:v>7.98</c:v>
                </c:pt>
                <c:pt idx="8">
                  <c:v>#N/A</c:v>
                </c:pt>
                <c:pt idx="9">
                  <c:v>6.43</c:v>
                </c:pt>
              </c:numCache>
            </c:numRef>
          </c:val>
          <c:extLst>
            <c:ext xmlns:c16="http://schemas.microsoft.com/office/drawing/2014/chart" uri="{C3380CC4-5D6E-409C-BE32-E72D297353CC}">
              <c16:uniqueId val="{00000009-ABE1-4276-8337-318ABDEFADE8}"/>
            </c:ext>
          </c:extLst>
        </c:ser>
        <c:dLbls>
          <c:showLegendKey val="0"/>
          <c:showVal val="0"/>
          <c:showCatName val="0"/>
          <c:showSerName val="0"/>
          <c:showPercent val="0"/>
          <c:showBubbleSize val="0"/>
        </c:dLbls>
        <c:gapWidth val="150"/>
        <c:overlap val="100"/>
        <c:axId val="417514536"/>
        <c:axId val="417514928"/>
      </c:barChart>
      <c:catAx>
        <c:axId val="417514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514928"/>
        <c:crosses val="autoZero"/>
        <c:auto val="1"/>
        <c:lblAlgn val="ctr"/>
        <c:lblOffset val="100"/>
        <c:tickLblSkip val="1"/>
        <c:tickMarkSkip val="1"/>
        <c:noMultiLvlLbl val="0"/>
      </c:catAx>
      <c:valAx>
        <c:axId val="417514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14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932</c:v>
                </c:pt>
                <c:pt idx="5">
                  <c:v>906</c:v>
                </c:pt>
                <c:pt idx="8">
                  <c:v>888</c:v>
                </c:pt>
                <c:pt idx="11">
                  <c:v>880</c:v>
                </c:pt>
                <c:pt idx="14">
                  <c:v>863</c:v>
                </c:pt>
              </c:numCache>
            </c:numRef>
          </c:val>
          <c:extLst>
            <c:ext xmlns:c16="http://schemas.microsoft.com/office/drawing/2014/chart" uri="{C3380CC4-5D6E-409C-BE32-E72D297353CC}">
              <c16:uniqueId val="{00000000-6333-40E8-8514-6600781A37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33-40E8-8514-6600781A37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39</c:v>
                </c:pt>
                <c:pt idx="3">
                  <c:v>35</c:v>
                </c:pt>
                <c:pt idx="6">
                  <c:v>24</c:v>
                </c:pt>
                <c:pt idx="9">
                  <c:v>23</c:v>
                </c:pt>
                <c:pt idx="12">
                  <c:v>12</c:v>
                </c:pt>
              </c:numCache>
            </c:numRef>
          </c:val>
          <c:extLst>
            <c:ext xmlns:c16="http://schemas.microsoft.com/office/drawing/2014/chart" uri="{C3380CC4-5D6E-409C-BE32-E72D297353CC}">
              <c16:uniqueId val="{00000002-6333-40E8-8514-6600781A37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96</c:v>
                </c:pt>
                <c:pt idx="3">
                  <c:v>103</c:v>
                </c:pt>
                <c:pt idx="6">
                  <c:v>77</c:v>
                </c:pt>
                <c:pt idx="9">
                  <c:v>44</c:v>
                </c:pt>
                <c:pt idx="12">
                  <c:v>23</c:v>
                </c:pt>
              </c:numCache>
            </c:numRef>
          </c:val>
          <c:extLst>
            <c:ext xmlns:c16="http://schemas.microsoft.com/office/drawing/2014/chart" uri="{C3380CC4-5D6E-409C-BE32-E72D297353CC}">
              <c16:uniqueId val="{00000003-6333-40E8-8514-6600781A37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566</c:v>
                </c:pt>
                <c:pt idx="3">
                  <c:v>384</c:v>
                </c:pt>
                <c:pt idx="6">
                  <c:v>381</c:v>
                </c:pt>
                <c:pt idx="9">
                  <c:v>459</c:v>
                </c:pt>
                <c:pt idx="12">
                  <c:v>454</c:v>
                </c:pt>
              </c:numCache>
            </c:numRef>
          </c:val>
          <c:extLst>
            <c:ext xmlns:c16="http://schemas.microsoft.com/office/drawing/2014/chart" uri="{C3380CC4-5D6E-409C-BE32-E72D297353CC}">
              <c16:uniqueId val="{00000004-6333-40E8-8514-6600781A37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33-40E8-8514-6600781A37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33-40E8-8514-6600781A37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702</c:v>
                </c:pt>
                <c:pt idx="3">
                  <c:v>689</c:v>
                </c:pt>
                <c:pt idx="6">
                  <c:v>687</c:v>
                </c:pt>
                <c:pt idx="9">
                  <c:v>685</c:v>
                </c:pt>
                <c:pt idx="12">
                  <c:v>685</c:v>
                </c:pt>
              </c:numCache>
            </c:numRef>
          </c:val>
          <c:extLst>
            <c:ext xmlns:c16="http://schemas.microsoft.com/office/drawing/2014/chart" uri="{C3380CC4-5D6E-409C-BE32-E72D297353CC}">
              <c16:uniqueId val="{00000007-6333-40E8-8514-6600781A37C0}"/>
            </c:ext>
          </c:extLst>
        </c:ser>
        <c:dLbls>
          <c:showLegendKey val="0"/>
          <c:showVal val="0"/>
          <c:showCatName val="0"/>
          <c:showSerName val="0"/>
          <c:showPercent val="0"/>
          <c:showBubbleSize val="0"/>
        </c:dLbls>
        <c:gapWidth val="100"/>
        <c:overlap val="100"/>
        <c:axId val="417515712"/>
        <c:axId val="417516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471</c:v>
                </c:pt>
                <c:pt idx="2">
                  <c:v>#N/A</c:v>
                </c:pt>
                <c:pt idx="3">
                  <c:v>#N/A</c:v>
                </c:pt>
                <c:pt idx="4">
                  <c:v>305</c:v>
                </c:pt>
                <c:pt idx="5">
                  <c:v>#N/A</c:v>
                </c:pt>
                <c:pt idx="6">
                  <c:v>#N/A</c:v>
                </c:pt>
                <c:pt idx="7">
                  <c:v>281</c:v>
                </c:pt>
                <c:pt idx="8">
                  <c:v>#N/A</c:v>
                </c:pt>
                <c:pt idx="9">
                  <c:v>#N/A</c:v>
                </c:pt>
                <c:pt idx="10">
                  <c:v>331</c:v>
                </c:pt>
                <c:pt idx="11">
                  <c:v>#N/A</c:v>
                </c:pt>
                <c:pt idx="12">
                  <c:v>#N/A</c:v>
                </c:pt>
                <c:pt idx="13">
                  <c:v>311</c:v>
                </c:pt>
                <c:pt idx="14">
                  <c:v>#N/A</c:v>
                </c:pt>
              </c:numCache>
            </c:numRef>
          </c:val>
          <c:smooth val="0"/>
          <c:extLst>
            <c:ext xmlns:c16="http://schemas.microsoft.com/office/drawing/2014/chart" uri="{C3380CC4-5D6E-409C-BE32-E72D297353CC}">
              <c16:uniqueId val="{00000008-6333-40E8-8514-6600781A37C0}"/>
            </c:ext>
          </c:extLst>
        </c:ser>
        <c:dLbls>
          <c:showLegendKey val="0"/>
          <c:showVal val="0"/>
          <c:showCatName val="0"/>
          <c:showSerName val="0"/>
          <c:showPercent val="0"/>
          <c:showBubbleSize val="0"/>
        </c:dLbls>
        <c:marker val="1"/>
        <c:smooth val="0"/>
        <c:axId val="417515712"/>
        <c:axId val="417516104"/>
      </c:lineChart>
      <c:catAx>
        <c:axId val="417515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516104"/>
        <c:crosses val="autoZero"/>
        <c:auto val="1"/>
        <c:lblAlgn val="ctr"/>
        <c:lblOffset val="100"/>
        <c:tickLblSkip val="1"/>
        <c:tickMarkSkip val="1"/>
        <c:noMultiLvlLbl val="0"/>
      </c:catAx>
      <c:valAx>
        <c:axId val="417516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15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9145</c:v>
                </c:pt>
                <c:pt idx="5">
                  <c:v>8880</c:v>
                </c:pt>
                <c:pt idx="8">
                  <c:v>8542</c:v>
                </c:pt>
                <c:pt idx="11">
                  <c:v>8253</c:v>
                </c:pt>
                <c:pt idx="14">
                  <c:v>7819</c:v>
                </c:pt>
              </c:numCache>
            </c:numRef>
          </c:val>
          <c:extLst>
            <c:ext xmlns:c16="http://schemas.microsoft.com/office/drawing/2014/chart" uri="{C3380CC4-5D6E-409C-BE32-E72D297353CC}">
              <c16:uniqueId val="{00000000-BE13-46E7-89EA-307C1539AE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1620</c:v>
                </c:pt>
                <c:pt idx="5">
                  <c:v>1669</c:v>
                </c:pt>
                <c:pt idx="8">
                  <c:v>1621</c:v>
                </c:pt>
                <c:pt idx="11">
                  <c:v>1499</c:v>
                </c:pt>
                <c:pt idx="14">
                  <c:v>1402</c:v>
                </c:pt>
              </c:numCache>
            </c:numRef>
          </c:val>
          <c:extLst>
            <c:ext xmlns:c16="http://schemas.microsoft.com/office/drawing/2014/chart" uri="{C3380CC4-5D6E-409C-BE32-E72D297353CC}">
              <c16:uniqueId val="{00000001-BE13-46E7-89EA-307C1539AE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1067</c:v>
                </c:pt>
                <c:pt idx="5">
                  <c:v>1102</c:v>
                </c:pt>
                <c:pt idx="8">
                  <c:v>1357</c:v>
                </c:pt>
                <c:pt idx="11">
                  <c:v>1981</c:v>
                </c:pt>
                <c:pt idx="14">
                  <c:v>2470</c:v>
                </c:pt>
              </c:numCache>
            </c:numRef>
          </c:val>
          <c:extLst>
            <c:ext xmlns:c16="http://schemas.microsoft.com/office/drawing/2014/chart" uri="{C3380CC4-5D6E-409C-BE32-E72D297353CC}">
              <c16:uniqueId val="{00000002-BE13-46E7-89EA-307C1539AE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13-46E7-89EA-307C1539AE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13-46E7-89EA-307C1539AE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c:v>
                </c:pt>
                <c:pt idx="3">
                  <c:v>5</c:v>
                </c:pt>
                <c:pt idx="6">
                  <c:v>4</c:v>
                </c:pt>
                <c:pt idx="9">
                  <c:v>4</c:v>
                </c:pt>
                <c:pt idx="12">
                  <c:v>3</c:v>
                </c:pt>
              </c:numCache>
            </c:numRef>
          </c:val>
          <c:extLst>
            <c:ext xmlns:c16="http://schemas.microsoft.com/office/drawing/2014/chart" uri="{C3380CC4-5D6E-409C-BE32-E72D297353CC}">
              <c16:uniqueId val="{00000005-BE13-46E7-89EA-307C1539AE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1318</c:v>
                </c:pt>
                <c:pt idx="3">
                  <c:v>1282</c:v>
                </c:pt>
                <c:pt idx="6">
                  <c:v>1289</c:v>
                </c:pt>
                <c:pt idx="9">
                  <c:v>1339</c:v>
                </c:pt>
                <c:pt idx="12">
                  <c:v>1359</c:v>
                </c:pt>
              </c:numCache>
            </c:numRef>
          </c:val>
          <c:extLst>
            <c:ext xmlns:c16="http://schemas.microsoft.com/office/drawing/2014/chart" uri="{C3380CC4-5D6E-409C-BE32-E72D297353CC}">
              <c16:uniqueId val="{00000006-BE13-46E7-89EA-307C1539AE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361</c:v>
                </c:pt>
                <c:pt idx="3">
                  <c:v>262</c:v>
                </c:pt>
                <c:pt idx="6">
                  <c:v>182</c:v>
                </c:pt>
                <c:pt idx="9">
                  <c:v>141</c:v>
                </c:pt>
                <c:pt idx="12">
                  <c:v>118</c:v>
                </c:pt>
              </c:numCache>
            </c:numRef>
          </c:val>
          <c:extLst>
            <c:ext xmlns:c16="http://schemas.microsoft.com/office/drawing/2014/chart" uri="{C3380CC4-5D6E-409C-BE32-E72D297353CC}">
              <c16:uniqueId val="{00000007-BE13-46E7-89EA-307C1539AE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7367</c:v>
                </c:pt>
                <c:pt idx="3">
                  <c:v>6861</c:v>
                </c:pt>
                <c:pt idx="6">
                  <c:v>6112</c:v>
                </c:pt>
                <c:pt idx="9">
                  <c:v>5608</c:v>
                </c:pt>
                <c:pt idx="12">
                  <c:v>5648</c:v>
                </c:pt>
              </c:numCache>
            </c:numRef>
          </c:val>
          <c:extLst>
            <c:ext xmlns:c16="http://schemas.microsoft.com/office/drawing/2014/chart" uri="{C3380CC4-5D6E-409C-BE32-E72D297353CC}">
              <c16:uniqueId val="{00000008-BE13-46E7-89EA-307C1539AE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110</c:v>
                </c:pt>
                <c:pt idx="3">
                  <c:v>78</c:v>
                </c:pt>
                <c:pt idx="6">
                  <c:v>55</c:v>
                </c:pt>
                <c:pt idx="9">
                  <c:v>33</c:v>
                </c:pt>
                <c:pt idx="12">
                  <c:v>21</c:v>
                </c:pt>
              </c:numCache>
            </c:numRef>
          </c:val>
          <c:extLst>
            <c:ext xmlns:c16="http://schemas.microsoft.com/office/drawing/2014/chart" uri="{C3380CC4-5D6E-409C-BE32-E72D297353CC}">
              <c16:uniqueId val="{00000009-BE13-46E7-89EA-307C1539AE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6691</c:v>
                </c:pt>
                <c:pt idx="3">
                  <c:v>6537</c:v>
                </c:pt>
                <c:pt idx="6">
                  <c:v>6274</c:v>
                </c:pt>
                <c:pt idx="9">
                  <c:v>6035</c:v>
                </c:pt>
                <c:pt idx="12">
                  <c:v>5352</c:v>
                </c:pt>
              </c:numCache>
            </c:numRef>
          </c:val>
          <c:extLst>
            <c:ext xmlns:c16="http://schemas.microsoft.com/office/drawing/2014/chart" uri="{C3380CC4-5D6E-409C-BE32-E72D297353CC}">
              <c16:uniqueId val="{0000000A-BE13-46E7-89EA-307C1539AECD}"/>
            </c:ext>
          </c:extLst>
        </c:ser>
        <c:dLbls>
          <c:showLegendKey val="0"/>
          <c:showVal val="0"/>
          <c:showCatName val="0"/>
          <c:showSerName val="0"/>
          <c:showPercent val="0"/>
          <c:showBubbleSize val="0"/>
        </c:dLbls>
        <c:gapWidth val="100"/>
        <c:overlap val="100"/>
        <c:axId val="417516888"/>
        <c:axId val="417517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4022</c:v>
                </c:pt>
                <c:pt idx="2">
                  <c:v>#N/A</c:v>
                </c:pt>
                <c:pt idx="3">
                  <c:v>#N/A</c:v>
                </c:pt>
                <c:pt idx="4">
                  <c:v>3373</c:v>
                </c:pt>
                <c:pt idx="5">
                  <c:v>#N/A</c:v>
                </c:pt>
                <c:pt idx="6">
                  <c:v>#N/A</c:v>
                </c:pt>
                <c:pt idx="7">
                  <c:v>2397</c:v>
                </c:pt>
                <c:pt idx="8">
                  <c:v>#N/A</c:v>
                </c:pt>
                <c:pt idx="9">
                  <c:v>#N/A</c:v>
                </c:pt>
                <c:pt idx="10">
                  <c:v>1426</c:v>
                </c:pt>
                <c:pt idx="11">
                  <c:v>#N/A</c:v>
                </c:pt>
                <c:pt idx="12">
                  <c:v>#N/A</c:v>
                </c:pt>
                <c:pt idx="13">
                  <c:v>809</c:v>
                </c:pt>
                <c:pt idx="14">
                  <c:v>#N/A</c:v>
                </c:pt>
              </c:numCache>
            </c:numRef>
          </c:val>
          <c:smooth val="0"/>
          <c:extLst>
            <c:ext xmlns:c16="http://schemas.microsoft.com/office/drawing/2014/chart" uri="{C3380CC4-5D6E-409C-BE32-E72D297353CC}">
              <c16:uniqueId val="{0000000B-BE13-46E7-89EA-307C1539AECD}"/>
            </c:ext>
          </c:extLst>
        </c:ser>
        <c:dLbls>
          <c:showLegendKey val="0"/>
          <c:showVal val="0"/>
          <c:showCatName val="0"/>
          <c:showSerName val="0"/>
          <c:showPercent val="0"/>
          <c:showBubbleSize val="0"/>
        </c:dLbls>
        <c:marker val="1"/>
        <c:smooth val="0"/>
        <c:axId val="417516888"/>
        <c:axId val="417517280"/>
      </c:lineChart>
      <c:catAx>
        <c:axId val="417516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7517280"/>
        <c:crosses val="autoZero"/>
        <c:auto val="1"/>
        <c:lblAlgn val="ctr"/>
        <c:lblOffset val="100"/>
        <c:tickLblSkip val="1"/>
        <c:tickMarkSkip val="1"/>
        <c:noMultiLvlLbl val="0"/>
      </c:catAx>
      <c:valAx>
        <c:axId val="417517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16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592</c:v>
                </c:pt>
                <c:pt idx="1">
                  <c:v>637</c:v>
                </c:pt>
                <c:pt idx="2">
                  <c:v>597</c:v>
                </c:pt>
              </c:numCache>
            </c:numRef>
          </c:val>
          <c:extLst>
            <c:ext xmlns:c16="http://schemas.microsoft.com/office/drawing/2014/chart" uri="{C3380CC4-5D6E-409C-BE32-E72D297353CC}">
              <c16:uniqueId val="{00000000-2C3D-48C4-A4E7-E76A26F5FB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73</c:v>
                </c:pt>
                <c:pt idx="1">
                  <c:v>216</c:v>
                </c:pt>
                <c:pt idx="2">
                  <c:v>311</c:v>
                </c:pt>
              </c:numCache>
            </c:numRef>
          </c:val>
          <c:extLst>
            <c:ext xmlns:c16="http://schemas.microsoft.com/office/drawing/2014/chart" uri="{C3380CC4-5D6E-409C-BE32-E72D297353CC}">
              <c16:uniqueId val="{00000001-2C3D-48C4-A4E7-E76A26F5FB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516</c:v>
                </c:pt>
                <c:pt idx="1">
                  <c:v>915</c:v>
                </c:pt>
                <c:pt idx="2">
                  <c:v>1338</c:v>
                </c:pt>
              </c:numCache>
            </c:numRef>
          </c:val>
          <c:extLst>
            <c:ext xmlns:c16="http://schemas.microsoft.com/office/drawing/2014/chart" uri="{C3380CC4-5D6E-409C-BE32-E72D297353CC}">
              <c16:uniqueId val="{00000002-2C3D-48C4-A4E7-E76A26F5FBA3}"/>
            </c:ext>
          </c:extLst>
        </c:ser>
        <c:dLbls>
          <c:showLegendKey val="0"/>
          <c:showVal val="0"/>
          <c:showCatName val="0"/>
          <c:showSerName val="0"/>
          <c:showPercent val="0"/>
          <c:showBubbleSize val="0"/>
        </c:dLbls>
        <c:gapWidth val="120"/>
        <c:overlap val="100"/>
        <c:axId val="417517672"/>
        <c:axId val="417518456"/>
      </c:barChart>
      <c:catAx>
        <c:axId val="417517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7518456"/>
        <c:crosses val="autoZero"/>
        <c:auto val="1"/>
        <c:lblAlgn val="ctr"/>
        <c:lblOffset val="100"/>
        <c:tickLblSkip val="1"/>
        <c:tickMarkSkip val="1"/>
        <c:noMultiLvlLbl val="0"/>
      </c:catAx>
      <c:valAx>
        <c:axId val="4175184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7517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{71E2C05C-6826-4B6C-B2FB-70939D8C1109}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A1E-4897-B503-3E8B12884B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{197CB3FD-02CC-4EE9-9658-01EE27697272}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1E-4897-B503-3E8B12884B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{94CCA57E-3A2F-47D8-A73A-A81AA2CD7860}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1E-4897-B503-3E8B12884B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{E20092FB-91CB-4629-9FAA-C2E6BAB58167}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1E-4897-B503-3E8B12884B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{06E1048A-1442-44F2-B10E-87DBE00E5F6A}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1E-4897-B503-3E8B12884BDE}"/>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{8D0347AA-E60F-4E40-B59B-EA29109B4633}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A1E-4897-B503-3E8B12884BDE}"/>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{411E7E91-FDEC-47AD-BEDE-5400A65143CE}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A1E-4897-B503-3E8B12884BDE}"/>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{BC2FDB3F-5A08-4D67-A8C6-390CE819527E}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A1E-4897-B503-3E8B12884BDE}"/>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{EBE48C98-46FB-4861-8AA2-8548B43B15F4}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A1E-4897-B503-3E8B12884B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70.400000000000006</c:v>
                </c:pt>
                <c:pt idx="8">
                  <c:v>72.099999999999994</c:v>
                </c:pt>
                <c:pt idx="16">
                  <c:v>73.8</c:v>
                </c:pt>
                <c:pt idx="24">
                  <c:v>74.900000000000006</c:v>
                </c:pt>
                <c:pt idx="32">
                  <c:v>76.400000000000006</c:v>
                </c:pt>
              </c:numCache>
            </c:numRef>
          </c:xVal>
          <c:yVal>
            <c:numRef>
              <c:f>公会計指標分析・財政指標組合せ分析表!$BP$51:$DC$51</c:f>
              <c:numCache>
                <c:formatCode>#,##0.0;"▲ "#,##0.0</c:formatCode>
                <c:ptCount val="40"/>
                <c:pt idx="0">
                  <c:v>82.6</c:v>
                </c:pt>
                <c:pt idx="8">
                  <c:v>69.2</c:v>
                </c:pt>
                <c:pt idx="16">
                  <c:v>47.6</c:v>
                </c:pt>
                <c:pt idx="24">
                  <c:v>26.4</c:v>
                </c:pt>
                <c:pt idx="32">
                  <c:v>15.4</c:v>
                </c:pt>
              </c:numCache>
            </c:numRef>
          </c:yVal>
          <c:smooth val="0"/>
          <c:extLst>
            <c:ext xmlns:c16="http://schemas.microsoft.com/office/drawing/2014/chart" uri="{C3380CC4-5D6E-409C-BE32-E72D297353CC}">
              <c16:uniqueId val="{00000009-BA1E-4897-B503-3E8B12884B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1287287445289613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{8C60FCE9-004E-4906-91AF-A673C8014C56}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A1E-4897-B503-3E8B12884B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{F37D08B3-8771-4A03-BA27-51013E506030}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1E-4897-B503-3E8B12884B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{4C184F8B-A81B-4040-9047-78A8A5E5530A}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1E-4897-B503-3E8B12884B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{25EFEC2A-8F0A-4D08-A25E-F657044A87BB}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1E-4897-B503-3E8B12884B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{1A43891D-D007-4B04-B5D0-FDC1E9072579}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1E-4897-B503-3E8B12884BDE}"/>
                </c:ext>
              </c:extLst>
            </c:dLbl>
            <c:dLbl>
              <c:idx val="8"/>
              <c:layout>
                <c:manualLayout>
                  <c:x val="-4.287366367451685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{8CDF1E0D-D705-4201-961F-776C5D3F9A92}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A1E-4897-B503-3E8B12884BD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{1A0C17BE-A1A0-4EFE-80E3-92A3442353A3}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A1E-4897-B503-3E8B12884BDE}"/>
                </c:ext>
              </c:extLst>
            </c:dLbl>
            <c:dLbl>
              <c:idx val="24"/>
              <c:layout>
                <c:manualLayout>
                  <c:x val="-2.4211266182319512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{D59196A1-FB7F-4DC9-869E-5D4D6B31A0A2}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A1E-4897-B503-3E8B12884BDE}"/>
                </c:ext>
              </c:extLst>
            </c:dLbl>
            <c:dLbl>
              <c:idx val="32"/>
              <c:layout>
                <c:manualLayout>
                  <c:x val="-3.9820235118148875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{2CF2E681-6D33-4283-BAD6-0BF8F47ED54D}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A1E-4897-B503-3E8B12884B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BA1E-4897-B503-3E8B12884BDE}"/>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{F2988A4D-C890-4639-9D98-FBB2F9AEB974}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953-4A92-B26A-5801EA67A3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{E33E77FE-AE82-4596-A098-9E64E97F5F30}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53-4A92-B26A-5801EA67A3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{93A02F83-0A38-4F43-8B30-79E41981115A}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53-4A92-B26A-5801EA67A3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{8AB9BA27-BF4E-43F6-83EB-3C6418BB333A}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53-4A92-B26A-5801EA67A3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{8A3349E2-C7E2-4BED-B50D-C325EBE639F3}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53-4A92-B26A-5801EA67A34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{A0BFC16E-2706-49F8-9BF3-51597B75C9B4}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953-4A92-B26A-5801EA67A34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{C88CAA38-4C17-4BEA-B05F-AEB7D8020554}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953-4A92-B26A-5801EA67A34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{FB9CD3ED-B66A-4155-98F3-82F57447544E}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953-4A92-B26A-5801EA67A34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{C5328453-B5BA-4513-AF5D-4243F2BC571D}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953-4A92-B26A-5801EA67A3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8.6</c:v>
                </c:pt>
                <c:pt idx="16">
                  <c:v>7.1</c:v>
                </c:pt>
                <c:pt idx="24">
                  <c:v>5.9</c:v>
                </c:pt>
                <c:pt idx="32">
                  <c:v>5.9</c:v>
                </c:pt>
              </c:numCache>
            </c:numRef>
          </c:xVal>
          <c:yVal>
            <c:numRef>
              <c:f>公会計指標分析・財政指標組合せ分析表!$BP$73:$DC$73</c:f>
              <c:numCache>
                <c:formatCode>#,##0.0;"▲ "#,##0.0</c:formatCode>
                <c:ptCount val="40"/>
                <c:pt idx="0">
                  <c:v>82.6</c:v>
                </c:pt>
                <c:pt idx="8">
                  <c:v>69.2</c:v>
                </c:pt>
                <c:pt idx="16">
                  <c:v>47.6</c:v>
                </c:pt>
                <c:pt idx="24">
                  <c:v>26.4</c:v>
                </c:pt>
                <c:pt idx="32">
                  <c:v>15.4</c:v>
                </c:pt>
              </c:numCache>
            </c:numRef>
          </c:yVal>
          <c:smooth val="0"/>
          <c:extLst>
            <c:ext xmlns:c16="http://schemas.microsoft.com/office/drawing/2014/chart" uri="{C3380CC4-5D6E-409C-BE32-E72D297353CC}">
              <c16:uniqueId val="{00000009-D953-4A92-B26A-5801EA67A3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{60AB2E11-FE9A-4B80-BF33-5A6183204816}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953-4A92-B26A-5801EA67A3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{ACCF64B6-BEE1-4B09-8341-41A32D5FE4B9}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53-4A92-B26A-5801EA67A3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{A87F29C0-C71D-483B-8D00-A8598082BB0F}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53-4A92-B26A-5801EA67A3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{B863E0D0-2AE0-41D3-8EE9-03E2DFB950F6}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53-4A92-B26A-5801EA67A3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{65CFA6CE-AEF1-4D11-AA07-B5299E7BAEB9}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53-4A92-B26A-5801EA67A34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{4927A108-73D5-4F9C-B0E2-B8E900ED7F8B}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953-4A92-B26A-5801EA67A34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{BBA69DC0-A854-43AA-8A5A-037F15D878F0}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953-4A92-B26A-5801EA67A34C}"/>
                </c:ext>
              </c:extLst>
            </c:dLbl>
            <c:dLbl>
              <c:idx val="24"/>
              <c:layout>
                <c:manualLayout>
                  <c:x val="-4.490505736590130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{7FD86020-FFAF-4F61-AAE3-632AC1EBEABF}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953-4A92-B26A-5801EA67A34C}"/>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{8286CB54-CF60-4C22-8C4F-A91F3DF808F0}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953-4A92-B26A-5801EA67A3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D953-4A92-B26A-5801EA67A34C}"/>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B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B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B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B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B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B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B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B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B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B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B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B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B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B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B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B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B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B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B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令和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４</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年度では</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元利償還金以外の指標においては</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前年数値を</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下</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回った。</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今後においては、老朽化した公共施設の整備のために新規発行債が増えることも見込まれるが、一般会計、他会計を含め、地方債の償還と新規発行のバランスを考慮した事業の実施に努め、適正な水準の維持と経費の削減を図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B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B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B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明朝" panose="02020600040205080304" pitchFamily="18" charset="-128"/>
              <a:ea typeface="ＭＳ Ｐ明朝" panose="02020600040205080304" pitchFamily="18" charset="-128"/>
            </a:rPr>
            <a:t>満期一括償還地方債がないため該当なし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C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C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C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C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C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C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C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C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C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C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C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C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C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C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C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C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C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C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C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C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令和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４</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年度は一般会計の地方債現在高</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が</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減少し、将来負担比率の分子は減少となった。　　</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充当可能財源においても充当可能基金が増加しており、今後も引き続き計画的な基金の積立を行うとともに、今後、老朽化した施設の整備・更新等のため新規発行債による施設整備事業が見込まれることから、計画的な事業実施に努め、将来負担比率の</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維持・</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改善に努める。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D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D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D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D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D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D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北海道余市町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D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D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D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D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繰入金について、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「財政調整基金」から</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40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「減債基金」から</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職員等退職手当負担金基金</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から</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11</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百万円、</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「余市町ふるさと応援寄附金基金」から</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553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百万円を取り崩した一方、</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積立金</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について</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は</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「減債基金」に</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105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余市町公共施設建設整備基金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」に</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90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「余市町ふるさと応援寄附金基金」に</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812</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百</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万円、</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職員等退職手当負担金基金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」に</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70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百万円となり、基金全体としては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478</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百万円の増となった。</a:t>
          </a:r>
          <a:endParaRPr lang="ja-JP" altLang="ja-JP" sz="13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余市町ふるさと応援寄附金は増加傾向にあるものの、今後、公共施設の老朽化対策にかかる取り崩しが予定されており、財政調整基金や</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減債基金からも毎年取り崩しを行っていることから、歳出抑制に努めるとともに、計画的な積立を行う予定である。</a:t>
          </a:r>
          <a:endParaRPr lang="ja-JP" altLang="ja-JP" sz="13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D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D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D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・余市町ふるさと応援寄附金基金：余市町のまちづくりを応援しようとする個人又は団体から広く寄附金を募り、当該寄附金を</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財源として事業を実施することにより、活力と魅力に満ちた個性あるふるさとづくりを行うため</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・余市町公共施設建設整備基金：公共施設</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社会福祉施設及び教育施設を除く</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の建設及び整備に要する経費の財源に充てるため</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・余市町職員等退職手当負担金基金：職員等の退職手当特別負担金の支払額を確保するため</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・余市町社会福祉施設等建設基金：社会福祉施設等の建設、整備及び助成に要する経費の財源に充てるため</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・余市町教育施設建設整備基金：教育施設の建設及び整備に要する経費の財源に充てるため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・余市町ふるさと応援寄附金基金：</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553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百万円を取り崩した一方、寄附金積み立てにより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812</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百万円積み立てたことにより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260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百万円の増</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・教育施設建設整備基金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百万円を取り崩した一方、積み立てにより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70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百万円積み立てたことにより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65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百万円の増</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・余市町公共施設建設整備基金：年度末に</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90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寄附金額の増に伴って「余市町ふるさと応援寄附金基金」が増加傾向にある一方で、令和４年度からの総合計画に基づき、</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今後予定されている公共施設や教育施設の老朽化対策にかかる取り崩しが見込まれる</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から、引き続き計画的な各種基金への積立を行う</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3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D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D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D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財政運営資金として</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40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百万円を取り崩した一方、年度末の積立</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は行わず取り崩し分の減</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となった。</a:t>
          </a:r>
          <a:endParaRPr lang="ja-JP" altLang="ja-JP" sz="13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財政調整基金の残高は、標準財政規模の</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％から</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20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％の範囲内となるように努めることとしている。</a:t>
          </a:r>
          <a:endParaRPr lang="ja-JP" altLang="ja-JP" sz="13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D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D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D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償還のため</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百万円を取り崩した一方で、年度末に</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105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百万円を積み立てたことにより、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95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百万円の増となった。</a:t>
          </a:r>
          <a:endParaRPr lang="ja-JP" altLang="ja-JP" sz="13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過疎対策事業債の本格的な元金償還が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始まった</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ため、それに備えて毎年度計画的に積立てを行う予定である。</a:t>
          </a:r>
          <a:endParaRPr lang="ja-JP" altLang="ja-JP" sz="13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D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BEF3CCD-53CC-4FF4-B756-A0F6B500C6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9671C1A-3A54-4529-8848-64B34B320A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0DFCF53-B0A3-4CA4-A98C-78939A1B09D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505E9E3-9C9E-43F8-8ED7-FE06D30D5ED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F2107BB-97B8-46EF-A17A-65FCE53FEDA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EC6F2B5-75D7-44C7-A91D-4155FDF2AE3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918AF31-63D1-4019-AEC7-7CF2764A8E1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C6E36F1-0C8F-47EF-B469-FA8BE85EA34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3722176-3FE7-42C4-9FFB-638A852D42FE}"/>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6F8DFEA-735A-449A-B41F-47304739171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E6FCBDB-88F9-4C2F-A149-2D3F81D4FBB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3F5978A-E21B-426A-BD69-B505990918B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17,561
17,417
140.59
11,615,538
11,224,280
382,656
5,950,771
5,351,682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53003FF-ACB5-41A3-B2D9-A2CB554B749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7D8FA82-7767-4ADC-9366-24866B8D3AA4}"/>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4ACB73E-7110-47FC-9341-FE909129208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A51CBEF-1823-423B-9904-074E4C586C7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6E8D359-815D-403E-B76B-AA70D53BF88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73F4D3F-3F00-4ED0-A094-DCCB124BF0A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3FB6BC4-9F1C-4C2A-BCB5-E36816B866D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B85E088-8EC6-4459-BE93-51933189443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8B0A239-EFCD-4816-9D9E-CBB4FBFA01B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F62B1D8-037A-4593-8A27-C4FF163E45F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BCC9A41-F0C7-481B-B7C4-EE772F3754F3}"/>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D3017F9-4E35-4BBD-88FB-0161BAEE8D8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3795793-EDF4-4A8E-B7F3-98164053978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449B0DB-C178-4FD5-9332-84319A3BDF8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95BCB00-331A-44AB-B562-071E2B15A7C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A74BF22-5E14-47B2-AC8A-3AC479398F0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69434DD-AFAD-434B-A804-5A9A03DB9811}"/>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1C68EC7-3640-44B2-AAEC-E3EEDE81396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24D0B95-0F9D-436E-B23F-0A569469CBE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30E2E75-815E-4564-A8FE-47E4BC345B6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53E6EA2-197F-426F-8F1A-DC6EAF5D71EA}"/>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79797FE-701F-4892-A454-DA51B1B9887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34E66E3-AC1C-405D-B44A-D611CAACCF6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3FEE08C-0761-4EB9-836F-83C769ADC25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ED8C024-749A-40DE-B540-1121D3A0B53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435FB09-40CA-4923-92F3-BAE5733C84F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7F197B7-2070-4877-ABCB-545A8C1E433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10E9469-1C09-4628-A16D-F9F7AA9946F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FD66FEA-2240-4C37-9A36-FC176972E24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1FFE7E6-2E69-46FD-A636-F0356287803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89C144B-770B-4502-AC84-13C03528F01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D39A6E1-6C94-40D3-B57C-10FB4AE39C8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07CDEA2-1E63-42E6-A73F-2BC26CAB927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1C889C0-3AB2-49CE-BAF5-E7EB8DA3665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91F94B8-23F2-41C1-9246-43B8A9C9AF8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も高い水準にあり、上昇傾向にあるものの、令和４年度からの総合計画の見直しと合わせて公共施設等総合管理計画の見直しを実施することから、老朽化した施設の除却や各個別施設計画についても順次作成し、施設の集約化や統廃合、建替なども視野に入れ、今後も適切な施設の維持管理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6431892-0E63-4263-AE66-D9BD3042AF0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009D93A-A339-45BD-B74F-CEA2052B772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745CCE8-D8EB-4026-95F9-7AA18EEDE969}"/>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B145BC3-02C3-4B0E-8504-590716DC2351}"/>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0148EEB-1788-42AC-A806-A107AFE5C6CF}"/>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2FBCB1A-9DB3-437F-848C-CB3B2F301989}"/>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2A331C6-438C-425F-A02A-ABFA2A36CB2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F70769D-2AB3-431D-96B7-8366CAFA00EF}"/>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611B4B6-DD9C-4D7E-8A52-F1F40B6AB187}"/>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A9C4B82-251B-488F-874C-31C24F477DB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F3D0CD5-FE7D-46BD-BDE8-85C08914138C}"/>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E5030A6-12B9-48BF-99E5-61E4FD911E6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246C75C-77BE-4C37-9CC8-5B0B7C88D022}"/>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7513C56-0280-46E2-8C63-B199452507A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4A862E0-43C0-4CEC-B5DF-313F0F8D360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F3E72F8-43FF-4B31-B67D-9A671A76D55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6C544369-4925-4692-9D17-55B8CDCB0AAF}"/>
            </a:ext>
          </a:extLst>
        </xdr:cNvPr>
        <xdr:cNvCxnSpPr/>
      </xdr:nvCxnSpPr>
      <xdr:spPr>
        <a:xfrm flipV="1">
          <a:off x="4760595" y="4606078"/>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3E51FFA6-9DB2-4138-9BBB-1EF6993ED137}"/>
            </a:ext>
          </a:extLst>
        </xdr:cNvPr>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7EF8E062-D20A-4A93-8914-80E13F0D1ABA}"/>
            </a:ext>
          </a:extLst>
        </xdr:cNvPr>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68" name="有形固定資産減価償却率最大値テキスト">
          <a:extLst>
            <a:ext uri="{FF2B5EF4-FFF2-40B4-BE49-F238E27FC236}">
              <a16:creationId xmlns:a16="http://schemas.microsoft.com/office/drawing/2014/main" id="{A5207F17-2DAA-4F57-A7A7-FF2F45199F1F}"/>
            </a:ext>
          </a:extLst>
        </xdr:cNvPr>
        <xdr:cNvSpPr txBox="1"/>
      </xdr:nvSpPr>
      <xdr:spPr>
        <a:xfrm>
          <a:off x="4813300" y="4381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69" name="直線コネクタ 68">
          <a:extLst>
            <a:ext uri="{FF2B5EF4-FFF2-40B4-BE49-F238E27FC236}">
              <a16:creationId xmlns:a16="http://schemas.microsoft.com/office/drawing/2014/main" id="{79252CC4-C8C2-4406-ABC9-AD14318537D2}"/>
            </a:ext>
          </a:extLst>
        </xdr:cNvPr>
        <xdr:cNvCxnSpPr/>
      </xdr:nvCxnSpPr>
      <xdr:spPr>
        <a:xfrm>
          <a:off x="4673600" y="46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8E519C89-6A48-475C-8BD1-E5FFDC60D6F6}"/>
            </a:ext>
          </a:extLst>
        </xdr:cNvPr>
        <xdr:cNvSpPr txBox="1"/>
      </xdr:nvSpPr>
      <xdr:spPr>
        <a:xfrm>
          <a:off x="4813300" y="5187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B2CD06FB-7DD8-495A-AE89-81FE6A4B3C93}"/>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2" name="フローチャート: 判断 71">
          <a:extLst>
            <a:ext uri="{FF2B5EF4-FFF2-40B4-BE49-F238E27FC236}">
              <a16:creationId xmlns:a16="http://schemas.microsoft.com/office/drawing/2014/main" id="{FE1FAEC8-DFB6-4160-82A1-E25FD359FEF1}"/>
            </a:ext>
          </a:extLst>
        </xdr:cNvPr>
        <xdr:cNvSpPr/>
      </xdr:nvSpPr>
      <xdr:spPr>
        <a:xfrm>
          <a:off x="4000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3" name="フローチャート: 判断 72">
          <a:extLst>
            <a:ext uri="{FF2B5EF4-FFF2-40B4-BE49-F238E27FC236}">
              <a16:creationId xmlns:a16="http://schemas.microsoft.com/office/drawing/2014/main" id="{42D254BC-F348-4834-856C-435688903193}"/>
            </a:ext>
          </a:extLst>
        </xdr:cNvPr>
        <xdr:cNvSpPr/>
      </xdr:nvSpPr>
      <xdr:spPr>
        <a:xfrm>
          <a:off x="3238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A06C6DED-A9A1-485C-A529-AB38F850FED8}"/>
            </a:ext>
          </a:extLst>
        </xdr:cNvPr>
        <xdr:cNvSpPr/>
      </xdr:nvSpPr>
      <xdr:spPr>
        <a:xfrm>
          <a:off x="2476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5" name="フローチャート: 判断 74">
          <a:extLst>
            <a:ext uri="{FF2B5EF4-FFF2-40B4-BE49-F238E27FC236}">
              <a16:creationId xmlns:a16="http://schemas.microsoft.com/office/drawing/2014/main" id="{CE157C6C-71AB-4F78-A532-E8F7DD47791F}"/>
            </a:ext>
          </a:extLst>
        </xdr:cNvPr>
        <xdr:cNvSpPr/>
      </xdr:nvSpPr>
      <xdr:spPr>
        <a:xfrm>
          <a:off x="1714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487BDD2-1AF5-410E-887A-766B0077958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385A7FE-F2CD-4E2E-A3F2-B34590B9582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625343D-D153-4859-BE82-D01E9453290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6FC9046-D791-48C9-AE31-7E1C99ADB75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53CA653-D90C-4464-9FCF-8E126BA0933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142452</xdr:rowOff>
    </xdr:from>
    <xdr:to>
      <xdr:col>23</xdr:col>
      <xdr:colOff>136525</xdr:colOff>
      <xdr:row>34</xdr:row>
      <xdr:rowOff>72602</xdr:rowOff>
    </xdr:to>
    <xdr:sp macro="" textlink="">
      <xdr:nvSpPr>
        <xdr:cNvPr id="81" name="楕円 80">
          <a:extLst>
            <a:ext uri="{FF2B5EF4-FFF2-40B4-BE49-F238E27FC236}">
              <a16:creationId xmlns:a16="http://schemas.microsoft.com/office/drawing/2014/main" id="{B34D9910-C78B-4EA4-8D27-F578E59C7A9A}"/>
            </a:ext>
          </a:extLst>
        </xdr:cNvPr>
        <xdr:cNvSpPr/>
      </xdr:nvSpPr>
      <xdr:spPr>
        <a:xfrm>
          <a:off x="4711700" y="580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57379</xdr:rowOff>
    </xdr:from>
    <xdr:ext cx="405111" cy="259045"/>
    <xdr:sp macro="" textlink="">
      <xdr:nvSpPr>
        <xdr:cNvPr id="82" name="有形固定資産減価償却率該当値テキスト">
          <a:extLst>
            <a:ext uri="{FF2B5EF4-FFF2-40B4-BE49-F238E27FC236}">
              <a16:creationId xmlns:a16="http://schemas.microsoft.com/office/drawing/2014/main" id="{E0345838-6555-4BDE-8BA0-7F96983AE378}"/>
            </a:ext>
          </a:extLst>
        </xdr:cNvPr>
        <xdr:cNvSpPr txBox="1"/>
      </xdr:nvSpPr>
      <xdr:spPr>
        <a:xfrm>
          <a:off x="4813300" y="5715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88477</xdr:rowOff>
    </xdr:from>
    <xdr:to>
      <xdr:col>19</xdr:col>
      <xdr:colOff>187325</xdr:colOff>
      <xdr:row>34</xdr:row>
      <xdr:rowOff>18627</xdr:rowOff>
    </xdr:to>
    <xdr:sp macro="" textlink="">
      <xdr:nvSpPr>
        <xdr:cNvPr id="83" name="楕円 82">
          <a:extLst>
            <a:ext uri="{FF2B5EF4-FFF2-40B4-BE49-F238E27FC236}">
              <a16:creationId xmlns:a16="http://schemas.microsoft.com/office/drawing/2014/main" id="{1A33AE10-5860-41AF-9EE9-17A62C41474B}"/>
            </a:ext>
          </a:extLst>
        </xdr:cNvPr>
        <xdr:cNvSpPr/>
      </xdr:nvSpPr>
      <xdr:spPr>
        <a:xfrm>
          <a:off x="4000500" y="574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139277</xdr:rowOff>
    </xdr:from>
    <xdr:to>
      <xdr:col>23</xdr:col>
      <xdr:colOff>85725</xdr:colOff>
      <xdr:row>34</xdr:row>
      <xdr:rowOff>21802</xdr:rowOff>
    </xdr:to>
    <xdr:cxnSp macro="">
      <xdr:nvCxnSpPr>
        <xdr:cNvPr id="84" name="直線コネクタ 83">
          <a:extLst>
            <a:ext uri="{FF2B5EF4-FFF2-40B4-BE49-F238E27FC236}">
              <a16:creationId xmlns:a16="http://schemas.microsoft.com/office/drawing/2014/main" id="{ACE53873-8793-4B23-9CC9-3716014F17D6}"/>
            </a:ext>
          </a:extLst>
        </xdr:cNvPr>
        <xdr:cNvCxnSpPr/>
      </xdr:nvCxnSpPr>
      <xdr:spPr>
        <a:xfrm>
          <a:off x="4051300" y="5797127"/>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48895</xdr:rowOff>
    </xdr:from>
    <xdr:to>
      <xdr:col>15</xdr:col>
      <xdr:colOff>187325</xdr:colOff>
      <xdr:row>33</xdr:row>
      <xdr:rowOff>150495</xdr:rowOff>
    </xdr:to>
    <xdr:sp macro="" textlink="">
      <xdr:nvSpPr>
        <xdr:cNvPr id="85" name="楕円 84">
          <a:extLst>
            <a:ext uri="{FF2B5EF4-FFF2-40B4-BE49-F238E27FC236}">
              <a16:creationId xmlns:a16="http://schemas.microsoft.com/office/drawing/2014/main" id="{F7AE7C3E-FBB2-4998-BD63-4A5D78ED8E48}"/>
            </a:ext>
          </a:extLst>
        </xdr:cNvPr>
        <xdr:cNvSpPr/>
      </xdr:nvSpPr>
      <xdr:spPr>
        <a:xfrm>
          <a:off x="3238500" y="57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99695</xdr:rowOff>
    </xdr:from>
    <xdr:to>
      <xdr:col>19</xdr:col>
      <xdr:colOff>136525</xdr:colOff>
      <xdr:row>33</xdr:row>
      <xdr:rowOff>139277</xdr:rowOff>
    </xdr:to>
    <xdr:cxnSp macro="">
      <xdr:nvCxnSpPr>
        <xdr:cNvPr id="86" name="直線コネクタ 85">
          <a:extLst>
            <a:ext uri="{FF2B5EF4-FFF2-40B4-BE49-F238E27FC236}">
              <a16:creationId xmlns:a16="http://schemas.microsoft.com/office/drawing/2014/main" id="{C6290308-6298-42E2-AA07-571E54C027B7}"/>
            </a:ext>
          </a:extLst>
        </xdr:cNvPr>
        <xdr:cNvCxnSpPr/>
      </xdr:nvCxnSpPr>
      <xdr:spPr>
        <a:xfrm>
          <a:off x="3289300" y="575754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159173</xdr:rowOff>
    </xdr:from>
    <xdr:to>
      <xdr:col>11</xdr:col>
      <xdr:colOff>187325</xdr:colOff>
      <xdr:row>33</xdr:row>
      <xdr:rowOff>89323</xdr:rowOff>
    </xdr:to>
    <xdr:sp macro="" textlink="">
      <xdr:nvSpPr>
        <xdr:cNvPr id="87" name="楕円 86">
          <a:extLst>
            <a:ext uri="{FF2B5EF4-FFF2-40B4-BE49-F238E27FC236}">
              <a16:creationId xmlns:a16="http://schemas.microsoft.com/office/drawing/2014/main" id="{DF67E70F-7C4F-48FA-AF29-FA0C13445073}"/>
            </a:ext>
          </a:extLst>
        </xdr:cNvPr>
        <xdr:cNvSpPr/>
      </xdr:nvSpPr>
      <xdr:spPr>
        <a:xfrm>
          <a:off x="2476500" y="56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38523</xdr:rowOff>
    </xdr:from>
    <xdr:to>
      <xdr:col>15</xdr:col>
      <xdr:colOff>136525</xdr:colOff>
      <xdr:row>33</xdr:row>
      <xdr:rowOff>99695</xdr:rowOff>
    </xdr:to>
    <xdr:cxnSp macro="">
      <xdr:nvCxnSpPr>
        <xdr:cNvPr id="88" name="直線コネクタ 87">
          <a:extLst>
            <a:ext uri="{FF2B5EF4-FFF2-40B4-BE49-F238E27FC236}">
              <a16:creationId xmlns:a16="http://schemas.microsoft.com/office/drawing/2014/main" id="{B71CBA33-C3F4-4023-8FEE-DE8FA1D3B78D}"/>
            </a:ext>
          </a:extLst>
        </xdr:cNvPr>
        <xdr:cNvCxnSpPr/>
      </xdr:nvCxnSpPr>
      <xdr:spPr>
        <a:xfrm>
          <a:off x="2527300" y="569637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98002</xdr:rowOff>
    </xdr:from>
    <xdr:to>
      <xdr:col>7</xdr:col>
      <xdr:colOff>187325</xdr:colOff>
      <xdr:row>33</xdr:row>
      <xdr:rowOff>28152</xdr:rowOff>
    </xdr:to>
    <xdr:sp macro="" textlink="">
      <xdr:nvSpPr>
        <xdr:cNvPr id="89" name="楕円 88">
          <a:extLst>
            <a:ext uri="{FF2B5EF4-FFF2-40B4-BE49-F238E27FC236}">
              <a16:creationId xmlns:a16="http://schemas.microsoft.com/office/drawing/2014/main" id="{46B34EA0-8AD2-4F73-879F-93FE41A62021}"/>
            </a:ext>
          </a:extLst>
        </xdr:cNvPr>
        <xdr:cNvSpPr/>
      </xdr:nvSpPr>
      <xdr:spPr>
        <a:xfrm>
          <a:off x="1714500" y="55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148802</xdr:rowOff>
    </xdr:from>
    <xdr:to>
      <xdr:col>11</xdr:col>
      <xdr:colOff>136525</xdr:colOff>
      <xdr:row>33</xdr:row>
      <xdr:rowOff>38523</xdr:rowOff>
    </xdr:to>
    <xdr:cxnSp macro="">
      <xdr:nvCxnSpPr>
        <xdr:cNvPr id="90" name="直線コネクタ 89">
          <a:extLst>
            <a:ext uri="{FF2B5EF4-FFF2-40B4-BE49-F238E27FC236}">
              <a16:creationId xmlns:a16="http://schemas.microsoft.com/office/drawing/2014/main" id="{682195FE-10FC-4507-801C-BED51324293F}"/>
            </a:ext>
          </a:extLst>
        </xdr:cNvPr>
        <xdr:cNvCxnSpPr/>
      </xdr:nvCxnSpPr>
      <xdr:spPr>
        <a:xfrm>
          <a:off x="1765300" y="563520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124900</xdr:rowOff>
    </xdr:from>
    <xdr:ext cx="405111" cy="259045"/>
    <xdr:sp macro="" textlink="">
      <xdr:nvSpPr>
        <xdr:cNvPr id="91" name="n_1aveValue有形固定資産減価償却率">
          <a:extLst>
            <a:ext uri="{FF2B5EF4-FFF2-40B4-BE49-F238E27FC236}">
              <a16:creationId xmlns:a16="http://schemas.microsoft.com/office/drawing/2014/main" id="{47FDA0C0-E0AC-423E-A765-AC046D1E10DE}"/>
            </a:ext>
          </a:extLst>
        </xdr:cNvPr>
        <xdr:cNvSpPr txBox="1"/>
      </xdr:nvSpPr>
      <xdr:spPr>
        <a:xfrm>
          <a:off x="3836044" y="50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92" name="n_2aveValue有形固定資産減価償却率">
          <a:extLst>
            <a:ext uri="{FF2B5EF4-FFF2-40B4-BE49-F238E27FC236}">
              <a16:creationId xmlns:a16="http://schemas.microsoft.com/office/drawing/2014/main" id="{72B025D3-E3E1-4C5A-AFA1-2E596FEE1AC1}"/>
            </a:ext>
          </a:extLst>
        </xdr:cNvPr>
        <xdr:cNvSpPr txBox="1"/>
      </xdr:nvSpPr>
      <xdr:spPr>
        <a:xfrm>
          <a:off x="3086744" y="50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3" name="n_3aveValue有形固定資産減価償却率">
          <a:extLst>
            <a:ext uri="{FF2B5EF4-FFF2-40B4-BE49-F238E27FC236}">
              <a16:creationId xmlns:a16="http://schemas.microsoft.com/office/drawing/2014/main" id="{904867CF-DB27-4F24-B266-F343C8F6666B}"/>
            </a:ext>
          </a:extLst>
        </xdr:cNvPr>
        <xdr:cNvSpPr txBox="1"/>
      </xdr:nvSpPr>
      <xdr:spPr>
        <a:xfrm>
          <a:off x="2324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4" name="n_4aveValue有形固定資産減価償却率">
          <a:extLst>
            <a:ext uri="{FF2B5EF4-FFF2-40B4-BE49-F238E27FC236}">
              <a16:creationId xmlns:a16="http://schemas.microsoft.com/office/drawing/2014/main" id="{13A95922-0DBC-4126-A3EB-7067A3A1FB9E}"/>
            </a:ext>
          </a:extLst>
        </xdr:cNvPr>
        <xdr:cNvSpPr txBox="1"/>
      </xdr:nvSpPr>
      <xdr:spPr>
        <a:xfrm>
          <a:off x="1562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9754</xdr:rowOff>
    </xdr:from>
    <xdr:ext cx="405111" cy="259045"/>
    <xdr:sp macro="" textlink="">
      <xdr:nvSpPr>
        <xdr:cNvPr id="95" name="n_1mainValue有形固定資産減価償却率">
          <a:extLst>
            <a:ext uri="{FF2B5EF4-FFF2-40B4-BE49-F238E27FC236}">
              <a16:creationId xmlns:a16="http://schemas.microsoft.com/office/drawing/2014/main" id="{559E7524-0E05-4AA1-AB79-1D34B4E5E8A3}"/>
            </a:ext>
          </a:extLst>
        </xdr:cNvPr>
        <xdr:cNvSpPr txBox="1"/>
      </xdr:nvSpPr>
      <xdr:spPr>
        <a:xfrm>
          <a:off x="3836044" y="583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96" name="n_2mainValue有形固定資産減価償却率">
          <a:extLst>
            <a:ext uri="{FF2B5EF4-FFF2-40B4-BE49-F238E27FC236}">
              <a16:creationId xmlns:a16="http://schemas.microsoft.com/office/drawing/2014/main" id="{DA2800AC-91C1-48E7-8359-0A09F52CC79F}"/>
            </a:ext>
          </a:extLst>
        </xdr:cNvPr>
        <xdr:cNvSpPr txBox="1"/>
      </xdr:nvSpPr>
      <xdr:spPr>
        <a:xfrm>
          <a:off x="30867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80450</xdr:rowOff>
    </xdr:from>
    <xdr:ext cx="405111" cy="259045"/>
    <xdr:sp macro="" textlink="">
      <xdr:nvSpPr>
        <xdr:cNvPr id="97" name="n_3mainValue有形固定資産減価償却率">
          <a:extLst>
            <a:ext uri="{FF2B5EF4-FFF2-40B4-BE49-F238E27FC236}">
              <a16:creationId xmlns:a16="http://schemas.microsoft.com/office/drawing/2014/main" id="{21C4ECE8-268C-4F90-80DB-4B70535CA156}"/>
            </a:ext>
          </a:extLst>
        </xdr:cNvPr>
        <xdr:cNvSpPr txBox="1"/>
      </xdr:nvSpPr>
      <xdr:spPr>
        <a:xfrm>
          <a:off x="2324744" y="5738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19279</xdr:rowOff>
    </xdr:from>
    <xdr:ext cx="405111" cy="259045"/>
    <xdr:sp macro="" textlink="">
      <xdr:nvSpPr>
        <xdr:cNvPr id="98" name="n_4mainValue有形固定資産減価償却率">
          <a:extLst>
            <a:ext uri="{FF2B5EF4-FFF2-40B4-BE49-F238E27FC236}">
              <a16:creationId xmlns:a16="http://schemas.microsoft.com/office/drawing/2014/main" id="{061B0C08-1125-4643-AF8A-A066CBA3D0D7}"/>
            </a:ext>
          </a:extLst>
        </xdr:cNvPr>
        <xdr:cNvSpPr txBox="1"/>
      </xdr:nvSpPr>
      <xdr:spPr>
        <a:xfrm>
          <a:off x="1562744" y="567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32DC7A9-36A4-4455-B141-0AFA1AC91A7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16966AA-C123-437E-9A4A-AB5A2265898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8A1D25A-B86B-4331-8248-353962B4D34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AAACE60-72A7-442A-96D0-1ABAF0B4001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36A0395-A9D3-442B-91EA-6B07B387452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2DA0D74-9042-4EE6-85E9-492BD848C80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8B6485F-DAB4-4C66-80FC-DEE77C4CB8B8}"/>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3EEDFEB-46BE-431D-A866-17F9B96721D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2BB3453-7539-497D-B874-F2299DE3F57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8DC19E4-ED1D-461A-AD78-03B820A98BA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1E1DEC0-CCCE-470F-A548-091998611F4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129AE77-3DBD-4EBF-84A0-B30C8E3C2CFE}"/>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40805F8-3878-4F2B-9988-0AC93BC01DB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将来負担額は減少傾向にあるが、施設の老朽化に伴う改修、除却等により今後増加が見込まれる。基金等の充当可能財源については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増加傾向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で推移している。また、扶助費、繰出金等に係る経常一般財源経費は類似団体と比べて高水準にあり、経常一般財源（歳入）の確保は難しい状況である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。令和４年度は地方債の現在高が減少したことにより将来負担額が減少したものの、普通交付税や臨時財政対策債発行可能額が減少したことにより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と同水準となった。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今後も内部管理経費の縮減と町税の収納率向上、基金への計画的な積立等を実施しながら、債務償還比率の減少に努める。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540006E-08A8-4B53-97AE-0EF9716FE66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62E591F-AF37-4A6F-BCEB-BC387675293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271B92B-B938-4130-93E6-D0D5A0999B3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05EB36A-1296-425C-9A89-893C687E36A7}"/>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D8C15C12-6547-40C2-8B69-83C57646E4FB}"/>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65F310B1-15F8-4E8C-B9C6-0E63DB9740B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131918AA-E0FC-430E-8912-06FA453C8C08}"/>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185A26C4-3D4B-42D6-AF0B-8412DEB2662F}"/>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118FB2C0-2159-432A-B0ED-41393EE1626E}"/>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96E5AB1C-4EE8-46BF-9A72-71464C895482}"/>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15708E55-4A74-48AA-87C6-97793714655E}"/>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28FD507C-EAC7-4C8E-AFDF-ED9141A86053}"/>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1D5E5A37-4F25-4C56-8663-621492ACA3AC}"/>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69B4F819-2E8C-423A-98C0-7646806993C8}"/>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F76B0986-7FC5-4CC1-B65D-C70CC749C831}"/>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5F5DED64-717F-464B-B513-F85F436E910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9CC58AA-57AF-41B2-BFD1-A698046F959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29" name="直線コネクタ 128">
          <a:extLst>
            <a:ext uri="{FF2B5EF4-FFF2-40B4-BE49-F238E27FC236}">
              <a16:creationId xmlns:a16="http://schemas.microsoft.com/office/drawing/2014/main" id="{0A70B91B-D393-4637-8395-9F21B1CFF88A}"/>
            </a:ext>
          </a:extLst>
        </xdr:cNvPr>
        <xdr:cNvCxnSpPr/>
      </xdr:nvCxnSpPr>
      <xdr:spPr>
        <a:xfrm flipV="1">
          <a:off x="14793595" y="4489903"/>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30" name="債務償還比率最小値テキスト">
          <a:extLst>
            <a:ext uri="{FF2B5EF4-FFF2-40B4-BE49-F238E27FC236}">
              <a16:creationId xmlns:a16="http://schemas.microsoft.com/office/drawing/2014/main" id="{1B373AAD-332F-44EC-A950-C65154FE18CD}"/>
            </a:ext>
          </a:extLst>
        </xdr:cNvPr>
        <xdr:cNvSpPr txBox="1"/>
      </xdr:nvSpPr>
      <xdr:spPr>
        <a:xfrm>
          <a:off x="14846300" y="595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31" name="直線コネクタ 130">
          <a:extLst>
            <a:ext uri="{FF2B5EF4-FFF2-40B4-BE49-F238E27FC236}">
              <a16:creationId xmlns:a16="http://schemas.microsoft.com/office/drawing/2014/main" id="{1DD2A308-98A6-4885-B046-2263FE436B4B}"/>
            </a:ext>
          </a:extLst>
        </xdr:cNvPr>
        <xdr:cNvCxnSpPr/>
      </xdr:nvCxnSpPr>
      <xdr:spPr>
        <a:xfrm>
          <a:off x="14706600" y="594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EE0E757D-D9E9-4D07-8D81-C9E0D9BADE23}"/>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E31E2C0-D209-493C-B23C-569FC9A4D65D}"/>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154440</xdr:rowOff>
    </xdr:from>
    <xdr:ext cx="469744" cy="259045"/>
    <xdr:sp macro="" textlink="">
      <xdr:nvSpPr>
        <xdr:cNvPr id="134" name="債務償還比率平均値テキスト">
          <a:extLst>
            <a:ext uri="{FF2B5EF4-FFF2-40B4-BE49-F238E27FC236}">
              <a16:creationId xmlns:a16="http://schemas.microsoft.com/office/drawing/2014/main" id="{304850FB-F45E-4BD0-8435-AE9BD14C0762}"/>
            </a:ext>
          </a:extLst>
        </xdr:cNvPr>
        <xdr:cNvSpPr txBox="1"/>
      </xdr:nvSpPr>
      <xdr:spPr>
        <a:xfrm>
          <a:off x="14846300" y="4955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35" name="フローチャート: 判断 134">
          <a:extLst>
            <a:ext uri="{FF2B5EF4-FFF2-40B4-BE49-F238E27FC236}">
              <a16:creationId xmlns:a16="http://schemas.microsoft.com/office/drawing/2014/main" id="{F496D2DC-E474-46E2-8680-58987DB0D695}"/>
            </a:ext>
          </a:extLst>
        </xdr:cNvPr>
        <xdr:cNvSpPr/>
      </xdr:nvSpPr>
      <xdr:spPr>
        <a:xfrm>
          <a:off x="14744700" y="51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36" name="フローチャート: 判断 135">
          <a:extLst>
            <a:ext uri="{FF2B5EF4-FFF2-40B4-BE49-F238E27FC236}">
              <a16:creationId xmlns:a16="http://schemas.microsoft.com/office/drawing/2014/main" id="{2B003958-3B79-4626-87A3-A7E02B7B6E0A}"/>
            </a:ext>
          </a:extLst>
        </xdr:cNvPr>
        <xdr:cNvSpPr/>
      </xdr:nvSpPr>
      <xdr:spPr>
        <a:xfrm>
          <a:off x="140335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37" name="フローチャート: 判断 136">
          <a:extLst>
            <a:ext uri="{FF2B5EF4-FFF2-40B4-BE49-F238E27FC236}">
              <a16:creationId xmlns:a16="http://schemas.microsoft.com/office/drawing/2014/main" id="{13D095BF-7069-477B-97B9-97ECD01609D3}"/>
            </a:ext>
          </a:extLst>
        </xdr:cNvPr>
        <xdr:cNvSpPr/>
      </xdr:nvSpPr>
      <xdr:spPr>
        <a:xfrm>
          <a:off x="13271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38" name="フローチャート: 判断 137">
          <a:extLst>
            <a:ext uri="{FF2B5EF4-FFF2-40B4-BE49-F238E27FC236}">
              <a16:creationId xmlns:a16="http://schemas.microsoft.com/office/drawing/2014/main" id="{4DBDE1E0-AEC2-43F2-BD5D-85002D8A7062}"/>
            </a:ext>
          </a:extLst>
        </xdr:cNvPr>
        <xdr:cNvSpPr/>
      </xdr:nvSpPr>
      <xdr:spPr>
        <a:xfrm>
          <a:off x="12509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39" name="フローチャート: 判断 138">
          <a:extLst>
            <a:ext uri="{FF2B5EF4-FFF2-40B4-BE49-F238E27FC236}">
              <a16:creationId xmlns:a16="http://schemas.microsoft.com/office/drawing/2014/main" id="{44C291EA-D863-42B6-86D1-EDD062A42E8A}"/>
            </a:ext>
          </a:extLst>
        </xdr:cNvPr>
        <xdr:cNvSpPr/>
      </xdr:nvSpPr>
      <xdr:spPr>
        <a:xfrm>
          <a:off x="11747500" y="5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EE7E24F-6330-46E0-AC17-C155BDB4184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088CCF0-5BC9-4EFE-BC6D-A6DBB559724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EB5782E-D339-4B4B-8856-0A3C8E0D58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DF85879-D184-477D-B1DD-BEDF2A00DF3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0FC41EA-EB08-4F73-A019-0AD74BD8049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18406</xdr:rowOff>
    </xdr:from>
    <xdr:to>
      <xdr:col>76</xdr:col>
      <xdr:colOff>73025</xdr:colOff>
      <xdr:row>30</xdr:row>
      <xdr:rowOff>120006</xdr:rowOff>
    </xdr:to>
    <xdr:sp macro="" textlink="">
      <xdr:nvSpPr>
        <xdr:cNvPr id="145" name="楕円 144">
          <a:extLst>
            <a:ext uri="{FF2B5EF4-FFF2-40B4-BE49-F238E27FC236}">
              <a16:creationId xmlns:a16="http://schemas.microsoft.com/office/drawing/2014/main" id="{E2F5422F-EAD7-48D7-996D-FB3FDDE7AA0A}"/>
            </a:ext>
          </a:extLst>
        </xdr:cNvPr>
        <xdr:cNvSpPr/>
      </xdr:nvSpPr>
      <xdr:spPr>
        <a:xfrm>
          <a:off x="14744700" y="51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168283</xdr:rowOff>
    </xdr:from>
    <xdr:ext cx="469744" cy="259045"/>
    <xdr:sp macro="" textlink="">
      <xdr:nvSpPr>
        <xdr:cNvPr id="146" name="債務償還比率該当値テキスト">
          <a:extLst>
            <a:ext uri="{FF2B5EF4-FFF2-40B4-BE49-F238E27FC236}">
              <a16:creationId xmlns:a16="http://schemas.microsoft.com/office/drawing/2014/main" id="{F96DCDB3-0139-4CF4-AA32-EB73DBC57E50}"/>
            </a:ext>
          </a:extLst>
        </xdr:cNvPr>
        <xdr:cNvSpPr txBox="1"/>
      </xdr:nvSpPr>
      <xdr:spPr>
        <a:xfrm>
          <a:off x="14846300" y="51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160093</xdr:rowOff>
    </xdr:from>
    <xdr:to>
      <xdr:col>72</xdr:col>
      <xdr:colOff>123825</xdr:colOff>
      <xdr:row>30</xdr:row>
      <xdr:rowOff>90243</xdr:rowOff>
    </xdr:to>
    <xdr:sp macro="" textlink="">
      <xdr:nvSpPr>
        <xdr:cNvPr id="147" name="楕円 146">
          <a:extLst>
            <a:ext uri="{FF2B5EF4-FFF2-40B4-BE49-F238E27FC236}">
              <a16:creationId xmlns:a16="http://schemas.microsoft.com/office/drawing/2014/main" id="{855AD990-E879-4462-AD8F-6E754B46D825}"/>
            </a:ext>
          </a:extLst>
        </xdr:cNvPr>
        <xdr:cNvSpPr/>
      </xdr:nvSpPr>
      <xdr:spPr>
        <a:xfrm>
          <a:off x="14033500" y="51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39443</xdr:rowOff>
    </xdr:from>
    <xdr:to>
      <xdr:col>76</xdr:col>
      <xdr:colOff>22225</xdr:colOff>
      <xdr:row>30</xdr:row>
      <xdr:rowOff>69206</xdr:rowOff>
    </xdr:to>
    <xdr:cxnSp macro="">
      <xdr:nvCxnSpPr>
        <xdr:cNvPr id="148" name="直線コネクタ 147">
          <a:extLst>
            <a:ext uri="{FF2B5EF4-FFF2-40B4-BE49-F238E27FC236}">
              <a16:creationId xmlns:a16="http://schemas.microsoft.com/office/drawing/2014/main" id="{D18868AF-C64E-4869-9A3C-1329F7FF9ED2}"/>
            </a:ext>
          </a:extLst>
        </xdr:cNvPr>
        <xdr:cNvCxnSpPr/>
      </xdr:nvCxnSpPr>
      <xdr:spPr>
        <a:xfrm>
          <a:off x="14084300" y="5182943"/>
          <a:ext cx="7112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2440</xdr:rowOff>
    </xdr:from>
    <xdr:to>
      <xdr:col>68</xdr:col>
      <xdr:colOff>123825</xdr:colOff>
      <xdr:row>32</xdr:row>
      <xdr:rowOff>104040</xdr:rowOff>
    </xdr:to>
    <xdr:sp macro="" textlink="">
      <xdr:nvSpPr>
        <xdr:cNvPr id="149" name="楕円 148">
          <a:extLst>
            <a:ext uri="{FF2B5EF4-FFF2-40B4-BE49-F238E27FC236}">
              <a16:creationId xmlns:a16="http://schemas.microsoft.com/office/drawing/2014/main" id="{34AEDEF1-3768-4407-9AD1-9679C4228096}"/>
            </a:ext>
          </a:extLst>
        </xdr:cNvPr>
        <xdr:cNvSpPr/>
      </xdr:nvSpPr>
      <xdr:spPr>
        <a:xfrm>
          <a:off x="13271500" y="548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39443</xdr:rowOff>
    </xdr:from>
    <xdr:to>
      <xdr:col>72</xdr:col>
      <xdr:colOff>73025</xdr:colOff>
      <xdr:row>32</xdr:row>
      <xdr:rowOff>53240</xdr:rowOff>
    </xdr:to>
    <xdr:cxnSp macro="">
      <xdr:nvCxnSpPr>
        <xdr:cNvPr id="150" name="直線コネクタ 149">
          <a:extLst>
            <a:ext uri="{FF2B5EF4-FFF2-40B4-BE49-F238E27FC236}">
              <a16:creationId xmlns:a16="http://schemas.microsoft.com/office/drawing/2014/main" id="{94F44EBA-CDFA-4980-8BF2-9BBCFD9A0852}"/>
            </a:ext>
          </a:extLst>
        </xdr:cNvPr>
        <xdr:cNvCxnSpPr/>
      </xdr:nvCxnSpPr>
      <xdr:spPr>
        <a:xfrm flipV="1">
          <a:off x="13322300" y="5182943"/>
          <a:ext cx="762000" cy="35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55372</xdr:rowOff>
    </xdr:from>
    <xdr:to>
      <xdr:col>64</xdr:col>
      <xdr:colOff>123825</xdr:colOff>
      <xdr:row>33</xdr:row>
      <xdr:rowOff>156972</xdr:rowOff>
    </xdr:to>
    <xdr:sp macro="" textlink="">
      <xdr:nvSpPr>
        <xdr:cNvPr id="151" name="楕円 150">
          <a:extLst>
            <a:ext uri="{FF2B5EF4-FFF2-40B4-BE49-F238E27FC236}">
              <a16:creationId xmlns:a16="http://schemas.microsoft.com/office/drawing/2014/main" id="{9628F5B6-D1B7-45EB-BB51-BE916DCFB1F9}"/>
            </a:ext>
          </a:extLst>
        </xdr:cNvPr>
        <xdr:cNvSpPr/>
      </xdr:nvSpPr>
      <xdr:spPr>
        <a:xfrm>
          <a:off x="12509500" y="57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53240</xdr:rowOff>
    </xdr:from>
    <xdr:to>
      <xdr:col>68</xdr:col>
      <xdr:colOff>73025</xdr:colOff>
      <xdr:row>33</xdr:row>
      <xdr:rowOff>106172</xdr:rowOff>
    </xdr:to>
    <xdr:cxnSp macro="">
      <xdr:nvCxnSpPr>
        <xdr:cNvPr id="152" name="直線コネクタ 151">
          <a:extLst>
            <a:ext uri="{FF2B5EF4-FFF2-40B4-BE49-F238E27FC236}">
              <a16:creationId xmlns:a16="http://schemas.microsoft.com/office/drawing/2014/main" id="{25F5B7ED-79B4-45AC-B78C-AB44A111EA40}"/>
            </a:ext>
          </a:extLst>
        </xdr:cNvPr>
        <xdr:cNvCxnSpPr/>
      </xdr:nvCxnSpPr>
      <xdr:spPr>
        <a:xfrm flipV="1">
          <a:off x="12560300" y="5539640"/>
          <a:ext cx="762000" cy="2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141577</xdr:rowOff>
    </xdr:from>
    <xdr:to>
      <xdr:col>60</xdr:col>
      <xdr:colOff>123825</xdr:colOff>
      <xdr:row>34</xdr:row>
      <xdr:rowOff>71727</xdr:rowOff>
    </xdr:to>
    <xdr:sp macro="" textlink="">
      <xdr:nvSpPr>
        <xdr:cNvPr id="153" name="楕円 152">
          <a:extLst>
            <a:ext uri="{FF2B5EF4-FFF2-40B4-BE49-F238E27FC236}">
              <a16:creationId xmlns:a16="http://schemas.microsoft.com/office/drawing/2014/main" id="{787FADB7-F243-4089-8E50-84B28B418E8B}"/>
            </a:ext>
          </a:extLst>
        </xdr:cNvPr>
        <xdr:cNvSpPr/>
      </xdr:nvSpPr>
      <xdr:spPr>
        <a:xfrm>
          <a:off x="11747500" y="579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106172</xdr:rowOff>
    </xdr:from>
    <xdr:to>
      <xdr:col>64</xdr:col>
      <xdr:colOff>73025</xdr:colOff>
      <xdr:row>34</xdr:row>
      <xdr:rowOff>20927</xdr:rowOff>
    </xdr:to>
    <xdr:cxnSp macro="">
      <xdr:nvCxnSpPr>
        <xdr:cNvPr id="154" name="直線コネクタ 153">
          <a:extLst>
            <a:ext uri="{FF2B5EF4-FFF2-40B4-BE49-F238E27FC236}">
              <a16:creationId xmlns:a16="http://schemas.microsoft.com/office/drawing/2014/main" id="{9F805737-55DE-4C8B-A373-9B794DF508C3}"/>
            </a:ext>
          </a:extLst>
        </xdr:cNvPr>
        <xdr:cNvCxnSpPr/>
      </xdr:nvCxnSpPr>
      <xdr:spPr>
        <a:xfrm flipV="1">
          <a:off x="11798300" y="5764022"/>
          <a:ext cx="762000" cy="8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46780</xdr:rowOff>
    </xdr:from>
    <xdr:ext cx="469744" cy="259045"/>
    <xdr:sp macro="" textlink="">
      <xdr:nvSpPr>
        <xdr:cNvPr id="155" name="n_1aveValue債務償還比率">
          <a:extLst>
            <a:ext uri="{FF2B5EF4-FFF2-40B4-BE49-F238E27FC236}">
              <a16:creationId xmlns:a16="http://schemas.microsoft.com/office/drawing/2014/main" id="{4CD94AA5-3730-4482-A3DA-89310384459D}"/>
            </a:ext>
          </a:extLst>
        </xdr:cNvPr>
        <xdr:cNvSpPr txBox="1"/>
      </xdr:nvSpPr>
      <xdr:spPr>
        <a:xfrm>
          <a:off x="13836727" y="48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102334</xdr:rowOff>
    </xdr:from>
    <xdr:ext cx="469744" cy="259045"/>
    <xdr:sp macro="" textlink="">
      <xdr:nvSpPr>
        <xdr:cNvPr id="156" name="n_2aveValue債務償還比率">
          <a:extLst>
            <a:ext uri="{FF2B5EF4-FFF2-40B4-BE49-F238E27FC236}">
              <a16:creationId xmlns:a16="http://schemas.microsoft.com/office/drawing/2014/main" id="{E64DD365-86C9-45A2-9D20-FE90C4D35A71}"/>
            </a:ext>
          </a:extLst>
        </xdr:cNvPr>
        <xdr:cNvSpPr txBox="1"/>
      </xdr:nvSpPr>
      <xdr:spPr>
        <a:xfrm>
          <a:off x="13087427" y="507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151065</xdr:rowOff>
    </xdr:from>
    <xdr:ext cx="469744" cy="259045"/>
    <xdr:sp macro="" textlink="">
      <xdr:nvSpPr>
        <xdr:cNvPr id="157" name="n_3aveValue債務償還比率">
          <a:extLst>
            <a:ext uri="{FF2B5EF4-FFF2-40B4-BE49-F238E27FC236}">
              <a16:creationId xmlns:a16="http://schemas.microsoft.com/office/drawing/2014/main" id="{4800D086-D002-475D-BEFB-102C5E0F46F7}"/>
            </a:ext>
          </a:extLst>
        </xdr:cNvPr>
        <xdr:cNvSpPr txBox="1"/>
      </xdr:nvSpPr>
      <xdr:spPr>
        <a:xfrm>
          <a:off x="12325427" y="51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115442</xdr:rowOff>
    </xdr:from>
    <xdr:ext cx="469744" cy="259045"/>
    <xdr:sp macro="" textlink="">
      <xdr:nvSpPr>
        <xdr:cNvPr id="158" name="n_4aveValue債務償還比率">
          <a:extLst>
            <a:ext uri="{FF2B5EF4-FFF2-40B4-BE49-F238E27FC236}">
              <a16:creationId xmlns:a16="http://schemas.microsoft.com/office/drawing/2014/main" id="{BE5A344A-F655-4354-B9D7-AA8F7F3D77BB}"/>
            </a:ext>
          </a:extLst>
        </xdr:cNvPr>
        <xdr:cNvSpPr txBox="1"/>
      </xdr:nvSpPr>
      <xdr:spPr>
        <a:xfrm>
          <a:off x="11563427" y="508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81370</xdr:rowOff>
    </xdr:from>
    <xdr:ext cx="469744" cy="259045"/>
    <xdr:sp macro="" textlink="">
      <xdr:nvSpPr>
        <xdr:cNvPr id="159" name="n_1mainValue債務償還比率">
          <a:extLst>
            <a:ext uri="{FF2B5EF4-FFF2-40B4-BE49-F238E27FC236}">
              <a16:creationId xmlns:a16="http://schemas.microsoft.com/office/drawing/2014/main" id="{0D54A54A-9FB7-4EA2-94CE-1B0A57D3E9AC}"/>
            </a:ext>
          </a:extLst>
        </xdr:cNvPr>
        <xdr:cNvSpPr txBox="1"/>
      </xdr:nvSpPr>
      <xdr:spPr>
        <a:xfrm>
          <a:off x="13836727" y="52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95167</xdr:rowOff>
    </xdr:from>
    <xdr:ext cx="469744" cy="259045"/>
    <xdr:sp macro="" textlink="">
      <xdr:nvSpPr>
        <xdr:cNvPr id="160" name="n_2mainValue債務償還比率">
          <a:extLst>
            <a:ext uri="{FF2B5EF4-FFF2-40B4-BE49-F238E27FC236}">
              <a16:creationId xmlns:a16="http://schemas.microsoft.com/office/drawing/2014/main" id="{F7A25C35-6DD9-4427-8E7A-B07B700D3CFF}"/>
            </a:ext>
          </a:extLst>
        </xdr:cNvPr>
        <xdr:cNvSpPr txBox="1"/>
      </xdr:nvSpPr>
      <xdr:spPr>
        <a:xfrm>
          <a:off x="13087427" y="558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148099</xdr:rowOff>
    </xdr:from>
    <xdr:ext cx="469744" cy="259045"/>
    <xdr:sp macro="" textlink="">
      <xdr:nvSpPr>
        <xdr:cNvPr id="161" name="n_3mainValue債務償還比率">
          <a:extLst>
            <a:ext uri="{FF2B5EF4-FFF2-40B4-BE49-F238E27FC236}">
              <a16:creationId xmlns:a16="http://schemas.microsoft.com/office/drawing/2014/main" id="{17672513-74A3-4E21-9A08-F39FD549E1C1}"/>
            </a:ext>
          </a:extLst>
        </xdr:cNvPr>
        <xdr:cNvSpPr txBox="1"/>
      </xdr:nvSpPr>
      <xdr:spPr>
        <a:xfrm>
          <a:off x="12325427" y="580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62854</xdr:rowOff>
    </xdr:from>
    <xdr:ext cx="469744" cy="259045"/>
    <xdr:sp macro="" textlink="">
      <xdr:nvSpPr>
        <xdr:cNvPr id="162" name="n_4mainValue債務償還比率">
          <a:extLst>
            <a:ext uri="{FF2B5EF4-FFF2-40B4-BE49-F238E27FC236}">
              <a16:creationId xmlns:a16="http://schemas.microsoft.com/office/drawing/2014/main" id="{3D4830B3-F9A6-4896-BC40-179EF88A4F8D}"/>
            </a:ext>
          </a:extLst>
        </xdr:cNvPr>
        <xdr:cNvSpPr txBox="1"/>
      </xdr:nvSpPr>
      <xdr:spPr>
        <a:xfrm>
          <a:off x="11563427" y="589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5479D940-DEEA-4598-BCA5-8ED5B3FB848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D3915A0A-2FD2-4CE7-A23F-394549F47E1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4C7DFE-DFB9-4ACF-9548-C79F1F41E4A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7DB7EA53-9475-4B00-B160-0A2AA05CBDC4}"/>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3AB70464-EE4C-461A-A15C-1BEDCEB3C5D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C55A0B8-8557-4EFB-91C8-2257C030466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253440-147B-4C76-9D2E-458C1AC298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5FE0C5-7E4E-429E-8099-77E284EDD0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DFE4AD-847B-4105-8D66-FA505DBEE1A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9DD05B-622D-4B86-B026-446A6532E8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7C6242-6A5B-4BDF-BF46-448F029827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265E52-D527-43B1-859B-C8DEC6FFB4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706EFAD-B604-4E5F-B0CE-6FF7026860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D76EC3-AFF7-4FA2-BDBA-4817AA0AD8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0911DF-5021-4798-B966-B977D59595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C04C65-620E-44B7-B0D4-DA202B9049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17,561
17,417
140.59
11,615,538
11,224,280
382,656
5,950,771
5,351,682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EAF319-C810-42F0-98A5-34FDFEED69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82F887-761F-4817-A00D-0D274AE88A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5623A6-905E-47B2-BFAD-22C50A86112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8E49DB-6A78-44E3-924E-965B373687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0C2C42-5228-491D-B620-0818FDB0E2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AE9D8AB-7C7E-45DA-9D85-535A5D569E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E608DD-7D9D-4747-9784-16A4568CFF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0DBE65-FA3C-43C1-B374-9C7EEF0305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7113B40-67C8-4DA8-B98C-77FD988FFBD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4DEA2F-12D1-4037-A077-442DF8AED3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1C7303-F512-47BC-B5AB-4DF594DA37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9B17A8-1B89-4674-8CDA-3A21D289AF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27B127-383C-44FA-80EC-0F46D84575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2032FB-384E-4FD2-8120-33999FDEB9E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D01372-D36E-4576-A053-E418F019D7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E53599-9A3B-448D-9965-DE58DC595B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DDC000-8682-408F-A33C-55D9D50C04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9E0CC0-840F-4AC8-9740-C2DD3B61E8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F3C995-D53B-4243-9977-9551A53155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8E7961-6847-4856-81A0-2EEFFDB1507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851F32-F29D-4A3D-B7A9-C5B89A905D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483520-A91F-4131-A177-919752CDF4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6210C4-DA9D-4397-AD0C-A56B4A7BD83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01F30D-FFFF-45B2-8959-204C83BF7C8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3D7D28-D93C-419B-A588-23A1BE681A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622527-3693-4737-BE6F-9E89AD7B76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6EE67C-B6D4-4032-B894-3D001341A6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BF00D8-1008-4814-87A6-5D844DE60F3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394D45-7B71-45AF-A73B-1CEF077393A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47384E2-B479-4ED9-B976-7E07B638FCE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C5BD9E-B0FA-405B-AE7E-CEBA02C369B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6EA6101-E58A-4373-94DE-91C0F898A14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AD36B4E-3341-487A-9FBC-112BADE7922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DCF2DDE-29BB-4093-A917-6B86975EF95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D689AE8-F1BB-4BEA-BB71-875A9A5EDF1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0AEA396-C5DE-4D7E-AC07-E1F371EEAF8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B189371-AA4D-4C38-A709-0C87203E07C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21C981-851B-4AA7-B65B-BCE2CF55B89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5663F1F-D650-474B-A795-845C4B05F10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9BD728A-5F3B-465E-9554-2B040F17B76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9BDB2AE-DC8B-4301-845C-824FB7FE0B3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55B9312-56A8-4E51-821A-87F09DB92FE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9788B99-C512-4B80-9256-7F3521690B4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78C5577-5D26-4F22-B64D-00F060D61A6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8D8E0B6-0A30-4865-8392-17347CFB235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64E287E4-996D-4013-AD8F-FFE21F14CA24}"/>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7D07129F-4843-47F2-885E-150A99C8F89B}"/>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EAB55B46-CE43-4E81-A4E8-77DA0ED9BD04}"/>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3EB565CA-F942-4FE3-A70D-A89B22A06947}"/>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990D68C4-E854-46C2-A5ED-115E4BCC25A4}"/>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092852F7-E8B6-4BCE-8F27-CCEDD149B90B}"/>
            </a:ext>
          </a:extLst>
        </xdr:cNvPr>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D1FFDDB8-7E54-427D-9381-67717F584D82}"/>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3EE0AD4C-C136-468F-A013-3E4F04DDEA38}"/>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D5F6334E-1F0F-4C27-9C7C-E0474B265D03}"/>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6564A444-B213-4B1E-9039-6A02AEF77AF7}"/>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49F51819-8984-4B3B-8F6A-B40E8444EFD7}"/>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265F38F-AB3B-44A1-B63E-A0A4ECB877E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80D4106-A7BC-4C3C-B68C-846C41DB39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C617DC-71FD-4004-B072-F6B87E52987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FE93F04-BC86-4785-985E-D5350ACC12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0E14EB-7F02-4511-88F0-638F77E883A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118745</xdr:rowOff>
    </xdr:from>
    <xdr:to>
      <xdr:col>24</xdr:col>
      <xdr:colOff>114300</xdr:colOff>
      <xdr:row>39</xdr:row>
      <xdr:rowOff>48895</xdr:rowOff>
    </xdr:to>
    <xdr:sp macro="" textlink="">
      <xdr:nvSpPr>
        <xdr:cNvPr id="73" name="楕円 72">
          <a:extLst>
            <a:ext uri="{FF2B5EF4-FFF2-40B4-BE49-F238E27FC236}">
              <a16:creationId xmlns:a16="http://schemas.microsoft.com/office/drawing/2014/main" id="{4EE70441-2F76-465F-ADB2-E9538EC23EDA}"/>
            </a:ext>
          </a:extLst>
        </xdr:cNvPr>
        <xdr:cNvSpPr/>
      </xdr:nvSpPr>
      <xdr:spPr>
        <a:xfrm>
          <a:off x="45847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97172</xdr:rowOff>
    </xdr:from>
    <xdr:ext cx="405111" cy="259045"/>
    <xdr:sp macro="" textlink="">
      <xdr:nvSpPr>
        <xdr:cNvPr id="74" name="【道路】&#10;有形固定資産減価償却率該当値テキスト">
          <a:extLst>
            <a:ext uri="{FF2B5EF4-FFF2-40B4-BE49-F238E27FC236}">
              <a16:creationId xmlns:a16="http://schemas.microsoft.com/office/drawing/2014/main" id="{E0C53423-8397-4C77-BB13-A29454F7885D}"/>
            </a:ext>
          </a:extLst>
        </xdr:cNvPr>
        <xdr:cNvSpPr txBox="1"/>
      </xdr:nvSpPr>
      <xdr:spPr>
        <a:xfrm>
          <a:off x="4673600"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101600</xdr:rowOff>
    </xdr:from>
    <xdr:to>
      <xdr:col>20</xdr:col>
      <xdr:colOff>38100</xdr:colOff>
      <xdr:row>39</xdr:row>
      <xdr:rowOff>31750</xdr:rowOff>
    </xdr:to>
    <xdr:sp macro="" textlink="">
      <xdr:nvSpPr>
        <xdr:cNvPr id="75" name="楕円 74">
          <a:extLst>
            <a:ext uri="{FF2B5EF4-FFF2-40B4-BE49-F238E27FC236}">
              <a16:creationId xmlns:a16="http://schemas.microsoft.com/office/drawing/2014/main" id="{C130A626-5BC8-4121-9849-61E12AD77EED}"/>
            </a:ext>
          </a:extLst>
        </xdr:cNvPr>
        <xdr:cNvSpPr/>
      </xdr:nvSpPr>
      <xdr:spPr>
        <a:xfrm>
          <a:off x="3746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152400</xdr:rowOff>
    </xdr:from>
    <xdr:to>
      <xdr:col>24</xdr:col>
      <xdr:colOff>63500</xdr:colOff>
      <xdr:row>38</xdr:row>
      <xdr:rowOff>169545</xdr:rowOff>
    </xdr:to>
    <xdr:cxnSp macro="">
      <xdr:nvCxnSpPr>
        <xdr:cNvPr id="76" name="直線コネクタ 75">
          <a:extLst>
            <a:ext uri="{FF2B5EF4-FFF2-40B4-BE49-F238E27FC236}">
              <a16:creationId xmlns:a16="http://schemas.microsoft.com/office/drawing/2014/main" id="{67068529-CBA4-4FF0-80D9-8F9C336EF109}"/>
            </a:ext>
          </a:extLst>
        </xdr:cNvPr>
        <xdr:cNvCxnSpPr/>
      </xdr:nvCxnSpPr>
      <xdr:spPr>
        <a:xfrm>
          <a:off x="3797300" y="66675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78740</xdr:rowOff>
    </xdr:from>
    <xdr:to>
      <xdr:col>15</xdr:col>
      <xdr:colOff>101600</xdr:colOff>
      <xdr:row>39</xdr:row>
      <xdr:rowOff>8890</xdr:rowOff>
    </xdr:to>
    <xdr:sp macro="" textlink="">
      <xdr:nvSpPr>
        <xdr:cNvPr id="77" name="楕円 76">
          <a:extLst>
            <a:ext uri="{FF2B5EF4-FFF2-40B4-BE49-F238E27FC236}">
              <a16:creationId xmlns:a16="http://schemas.microsoft.com/office/drawing/2014/main" id="{37A3DF27-BE71-48E9-83EF-7778D17CC02D}"/>
            </a:ext>
          </a:extLst>
        </xdr:cNvPr>
        <xdr:cNvSpPr/>
      </xdr:nvSpPr>
      <xdr:spPr>
        <a:xfrm>
          <a:off x="2857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129540</xdr:rowOff>
    </xdr:from>
    <xdr:to>
      <xdr:col>19</xdr:col>
      <xdr:colOff>177800</xdr:colOff>
      <xdr:row>38</xdr:row>
      <xdr:rowOff>152400</xdr:rowOff>
    </xdr:to>
    <xdr:cxnSp macro="">
      <xdr:nvCxnSpPr>
        <xdr:cNvPr id="78" name="直線コネクタ 77">
          <a:extLst>
            <a:ext uri="{FF2B5EF4-FFF2-40B4-BE49-F238E27FC236}">
              <a16:creationId xmlns:a16="http://schemas.microsoft.com/office/drawing/2014/main" id="{D45CDDAD-94CF-44D9-827C-E266C0E619D0}"/>
            </a:ext>
          </a:extLst>
        </xdr:cNvPr>
        <xdr:cNvCxnSpPr/>
      </xdr:nvCxnSpPr>
      <xdr:spPr>
        <a:xfrm>
          <a:off x="2908300" y="6644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55880</xdr:rowOff>
    </xdr:from>
    <xdr:to>
      <xdr:col>10</xdr:col>
      <xdr:colOff>165100</xdr:colOff>
      <xdr:row>38</xdr:row>
      <xdr:rowOff>157480</xdr:rowOff>
    </xdr:to>
    <xdr:sp macro="" textlink="">
      <xdr:nvSpPr>
        <xdr:cNvPr id="79" name="楕円 78">
          <a:extLst>
            <a:ext uri="{FF2B5EF4-FFF2-40B4-BE49-F238E27FC236}">
              <a16:creationId xmlns:a16="http://schemas.microsoft.com/office/drawing/2014/main" id="{B15F1C75-0CC9-4FF2-94DF-D55141FEBFB7}"/>
            </a:ext>
          </a:extLst>
        </xdr:cNvPr>
        <xdr:cNvSpPr/>
      </xdr:nvSpPr>
      <xdr:spPr>
        <a:xfrm>
          <a:off x="1968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106680</xdr:rowOff>
    </xdr:from>
    <xdr:to>
      <xdr:col>15</xdr:col>
      <xdr:colOff>50800</xdr:colOff>
      <xdr:row>38</xdr:row>
      <xdr:rowOff>129540</xdr:rowOff>
    </xdr:to>
    <xdr:cxnSp macro="">
      <xdr:nvCxnSpPr>
        <xdr:cNvPr id="80" name="直線コネクタ 79">
          <a:extLst>
            <a:ext uri="{FF2B5EF4-FFF2-40B4-BE49-F238E27FC236}">
              <a16:creationId xmlns:a16="http://schemas.microsoft.com/office/drawing/2014/main" id="{42A9ACBC-BE5E-4E9A-83B0-1B2EB2DF3DF8}"/>
            </a:ext>
          </a:extLst>
        </xdr:cNvPr>
        <xdr:cNvCxnSpPr/>
      </xdr:nvCxnSpPr>
      <xdr:spPr>
        <a:xfrm>
          <a:off x="2019300" y="6621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29210</xdr:rowOff>
    </xdr:from>
    <xdr:to>
      <xdr:col>6</xdr:col>
      <xdr:colOff>38100</xdr:colOff>
      <xdr:row>38</xdr:row>
      <xdr:rowOff>130810</xdr:rowOff>
    </xdr:to>
    <xdr:sp macro="" textlink="">
      <xdr:nvSpPr>
        <xdr:cNvPr id="81" name="楕円 80">
          <a:extLst>
            <a:ext uri="{FF2B5EF4-FFF2-40B4-BE49-F238E27FC236}">
              <a16:creationId xmlns:a16="http://schemas.microsoft.com/office/drawing/2014/main" id="{DA6316BD-EA59-4E2E-A7D2-261819EA4518}"/>
            </a:ext>
          </a:extLst>
        </xdr:cNvPr>
        <xdr:cNvSpPr/>
      </xdr:nvSpPr>
      <xdr:spPr>
        <a:xfrm>
          <a:off x="1079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80010</xdr:rowOff>
    </xdr:from>
    <xdr:to>
      <xdr:col>10</xdr:col>
      <xdr:colOff>114300</xdr:colOff>
      <xdr:row>38</xdr:row>
      <xdr:rowOff>106680</xdr:rowOff>
    </xdr:to>
    <xdr:cxnSp macro="">
      <xdr:nvCxnSpPr>
        <xdr:cNvPr id="82" name="直線コネクタ 81">
          <a:extLst>
            <a:ext uri="{FF2B5EF4-FFF2-40B4-BE49-F238E27FC236}">
              <a16:creationId xmlns:a16="http://schemas.microsoft.com/office/drawing/2014/main" id="{CFB35860-0AE8-40AE-8667-C54D789ED984}"/>
            </a:ext>
          </a:extLst>
        </xdr:cNvPr>
        <xdr:cNvCxnSpPr/>
      </xdr:nvCxnSpPr>
      <xdr:spPr>
        <a:xfrm>
          <a:off x="1130300" y="65951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149242</xdr:rowOff>
    </xdr:from>
    <xdr:ext cx="405111" cy="259045"/>
    <xdr:sp macro="" textlink="">
      <xdr:nvSpPr>
        <xdr:cNvPr id="83" name="n_1aveValue【道路】&#10;有形固定資産減価償却率">
          <a:extLst>
            <a:ext uri="{FF2B5EF4-FFF2-40B4-BE49-F238E27FC236}">
              <a16:creationId xmlns:a16="http://schemas.microsoft.com/office/drawing/2014/main" id="{53F5E315-CE5D-4D28-B41F-78E1C5AD50B1}"/>
            </a:ext>
          </a:extLst>
        </xdr:cNvPr>
        <xdr:cNvSpPr txBox="1"/>
      </xdr:nvSpPr>
      <xdr:spPr>
        <a:xfrm>
          <a:off x="35820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216A758E-DAB4-4D15-A08B-1993687AD8BC}"/>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a:extLst>
            <a:ext uri="{FF2B5EF4-FFF2-40B4-BE49-F238E27FC236}">
              <a16:creationId xmlns:a16="http://schemas.microsoft.com/office/drawing/2014/main" id="{D903E0EF-9022-49F7-A6BB-2BFDCB97F8F4}"/>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53992</xdr:rowOff>
    </xdr:from>
    <xdr:ext cx="405111" cy="259045"/>
    <xdr:sp macro="" textlink="">
      <xdr:nvSpPr>
        <xdr:cNvPr id="86" name="n_4aveValue【道路】&#10;有形固定資産減価償却率">
          <a:extLst>
            <a:ext uri="{FF2B5EF4-FFF2-40B4-BE49-F238E27FC236}">
              <a16:creationId xmlns:a16="http://schemas.microsoft.com/office/drawing/2014/main" id="{7723E64A-F3FB-4D92-B458-CBD9C54653D7}"/>
            </a:ext>
          </a:extLst>
        </xdr:cNvPr>
        <xdr:cNvSpPr txBox="1"/>
      </xdr:nvSpPr>
      <xdr:spPr>
        <a:xfrm>
          <a:off x="927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22877</xdr:rowOff>
    </xdr:from>
    <xdr:ext cx="405111" cy="259045"/>
    <xdr:sp macro="" textlink="">
      <xdr:nvSpPr>
        <xdr:cNvPr id="87" name="n_1mainValue【道路】&#10;有形固定資産減価償却率">
          <a:extLst>
            <a:ext uri="{FF2B5EF4-FFF2-40B4-BE49-F238E27FC236}">
              <a16:creationId xmlns:a16="http://schemas.microsoft.com/office/drawing/2014/main" id="{C598BCD9-465A-40D6-9D47-CFFE27767BCE}"/>
            </a:ext>
          </a:extLst>
        </xdr:cNvPr>
        <xdr:cNvSpPr txBox="1"/>
      </xdr:nvSpPr>
      <xdr:spPr>
        <a:xfrm>
          <a:off x="3582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xdr:rowOff>
    </xdr:from>
    <xdr:ext cx="405111" cy="259045"/>
    <xdr:sp macro="" textlink="">
      <xdr:nvSpPr>
        <xdr:cNvPr id="88" name="n_2mainValue【道路】&#10;有形固定資産減価償却率">
          <a:extLst>
            <a:ext uri="{FF2B5EF4-FFF2-40B4-BE49-F238E27FC236}">
              <a16:creationId xmlns:a16="http://schemas.microsoft.com/office/drawing/2014/main" id="{8F11F3B8-3D1C-4DA2-BE0A-F8B74E2B2A7D}"/>
            </a:ext>
          </a:extLst>
        </xdr:cNvPr>
        <xdr:cNvSpPr txBox="1"/>
      </xdr:nvSpPr>
      <xdr:spPr>
        <a:xfrm>
          <a:off x="2705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148607</xdr:rowOff>
    </xdr:from>
    <xdr:ext cx="405111" cy="259045"/>
    <xdr:sp macro="" textlink="">
      <xdr:nvSpPr>
        <xdr:cNvPr id="89" name="n_3mainValue【道路】&#10;有形固定資産減価償却率">
          <a:extLst>
            <a:ext uri="{FF2B5EF4-FFF2-40B4-BE49-F238E27FC236}">
              <a16:creationId xmlns:a16="http://schemas.microsoft.com/office/drawing/2014/main" id="{3A2E29CF-1326-4A6F-A469-BC7631568FB6}"/>
            </a:ext>
          </a:extLst>
        </xdr:cNvPr>
        <xdr:cNvSpPr txBox="1"/>
      </xdr:nvSpPr>
      <xdr:spPr>
        <a:xfrm>
          <a:off x="1816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121937</xdr:rowOff>
    </xdr:from>
    <xdr:ext cx="405111" cy="259045"/>
    <xdr:sp macro="" textlink="">
      <xdr:nvSpPr>
        <xdr:cNvPr id="90" name="n_4mainValue【道路】&#10;有形固定資産減価償却率">
          <a:extLst>
            <a:ext uri="{FF2B5EF4-FFF2-40B4-BE49-F238E27FC236}">
              <a16:creationId xmlns:a16="http://schemas.microsoft.com/office/drawing/2014/main" id="{7EE23DF1-2A9E-47DA-928C-B287A0E14CE6}"/>
            </a:ext>
          </a:extLst>
        </xdr:cNvPr>
        <xdr:cNvSpPr txBox="1"/>
      </xdr:nvSpPr>
      <xdr:spPr>
        <a:xfrm>
          <a:off x="927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E553E95-97A7-41AB-9DC4-C116905EE9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3A4F227-5967-422A-B3B1-466B2884852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8EEEC36-DA50-43EB-A50E-0B5C49F152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C6C2CAC-45BF-4E29-9B64-FE95C2EC6A9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1710110-4114-4D4A-90C0-03ACEBBDE39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DB7993D-AAE5-4981-A3F2-1EFCBA8AB2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A26F5DE-B469-4EE3-B425-F71AA44FD87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5314B45-180B-4BCA-A8EE-1231AE88DAE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46ED662-D054-4C91-85D8-0BBEA1B5741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D487BC1-3D59-45A3-B975-DA82A6E39E8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A68D6A94-697F-49F0-8CF9-1C494328CC2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8BC7E48-53EC-4D42-BB92-8DC97AD1145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DA89284-55A7-47DC-B064-5F2034528A6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CBB50B04-A78A-4ED0-8059-2156FF4C6E7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80E83F22-E713-4C65-AC2C-10ADE6502B1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DEA67D8E-4260-43D4-B784-01A2927E2D5C}"/>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8ED79AD-2386-4E02-8255-7E347896099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2A571563-EE6F-4F05-B777-B3D20BB78E53}"/>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D63AFAD-3E90-4311-B52F-25A200FE2A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EB98BDC1-32BF-4C1E-9D72-02200D8D9F5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E4A0CEC-A085-427F-B6AE-6BE54E22DF6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252D7DFE-B9E8-4069-8B22-54B389D1E4BB}"/>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72369895-31AA-42D4-97E9-4FD012B702CD}"/>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93EA62C3-B3DB-401E-A8CA-02AE33665D19}"/>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2F9FAE0B-9260-4EA8-AD06-23E307D75663}"/>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A5400141-DF7B-4E3F-BB66-B89F5CEB3ED3}"/>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D6515AA4-E4F4-4FDB-B0D9-FE1B0B94B656}"/>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A484DE72-BFFD-419A-8B95-7910F9402651}"/>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85C029D1-1405-4CDD-9746-A02A93ADDCD9}"/>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73B2F5BA-A57D-49C1-BDC6-CEE652E2EEE1}"/>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FC67BEC1-015D-4CD5-9CDC-F5BBE6D0CA10}"/>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124D5C4A-9A35-4AA8-8D9F-4EECC1FF2EEA}"/>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23DD82B-ACE3-45E4-B4AD-0A4F84FD17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0DF90D0-7CA1-4FBC-AAB9-4E6CCB07CB0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E5D59E-3EDC-4C6A-9172-20A4B9B2268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1C21929-43EF-4D8E-8418-7127F51DD52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04A48AA-3BEB-4FD8-BE5C-E3E62098E83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70256</xdr:rowOff>
    </xdr:from>
    <xdr:to>
      <xdr:col>55</xdr:col>
      <xdr:colOff>50800</xdr:colOff>
      <xdr:row>42</xdr:row>
      <xdr:rowOff>406</xdr:rowOff>
    </xdr:to>
    <xdr:sp macro="" textlink="">
      <xdr:nvSpPr>
        <xdr:cNvPr id="128" name="楕円 127">
          <a:extLst>
            <a:ext uri="{FF2B5EF4-FFF2-40B4-BE49-F238E27FC236}">
              <a16:creationId xmlns:a16="http://schemas.microsoft.com/office/drawing/2014/main" id="{A5CFE29B-E07A-468E-BFF1-E4D42A7A2991}"/>
            </a:ext>
          </a:extLst>
        </xdr:cNvPr>
        <xdr:cNvSpPr/>
      </xdr:nvSpPr>
      <xdr:spPr>
        <a:xfrm>
          <a:off x="10426700" y="70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18051</xdr:rowOff>
    </xdr:from>
    <xdr:ext cx="534377" cy="259045"/>
    <xdr:sp macro="" textlink="">
      <xdr:nvSpPr>
        <xdr:cNvPr id="129" name="【道路】&#10;一人当たり延長該当値テキスト">
          <a:extLst>
            <a:ext uri="{FF2B5EF4-FFF2-40B4-BE49-F238E27FC236}">
              <a16:creationId xmlns:a16="http://schemas.microsoft.com/office/drawing/2014/main" id="{2DD2AF9A-FCAE-45FA-99DA-9426A36AF1A0}"/>
            </a:ext>
          </a:extLst>
        </xdr:cNvPr>
        <xdr:cNvSpPr txBox="1"/>
      </xdr:nvSpPr>
      <xdr:spPr>
        <a:xfrm>
          <a:off x="10515600" y="70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70502</xdr:rowOff>
    </xdr:from>
    <xdr:to>
      <xdr:col>50</xdr:col>
      <xdr:colOff>165100</xdr:colOff>
      <xdr:row>42</xdr:row>
      <xdr:rowOff>652</xdr:rowOff>
    </xdr:to>
    <xdr:sp macro="" textlink="">
      <xdr:nvSpPr>
        <xdr:cNvPr id="130" name="楕円 129">
          <a:extLst>
            <a:ext uri="{FF2B5EF4-FFF2-40B4-BE49-F238E27FC236}">
              <a16:creationId xmlns:a16="http://schemas.microsoft.com/office/drawing/2014/main" id="{86B49C50-8228-4796-95E9-9B0A05D0F328}"/>
            </a:ext>
          </a:extLst>
        </xdr:cNvPr>
        <xdr:cNvSpPr/>
      </xdr:nvSpPr>
      <xdr:spPr>
        <a:xfrm>
          <a:off x="9588500" y="709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121056</xdr:rowOff>
    </xdr:from>
    <xdr:to>
      <xdr:col>55</xdr:col>
      <xdr:colOff>0</xdr:colOff>
      <xdr:row>41</xdr:row>
      <xdr:rowOff>121302</xdr:rowOff>
    </xdr:to>
    <xdr:cxnSp macro="">
      <xdr:nvCxnSpPr>
        <xdr:cNvPr id="131" name="直線コネクタ 130">
          <a:extLst>
            <a:ext uri="{FF2B5EF4-FFF2-40B4-BE49-F238E27FC236}">
              <a16:creationId xmlns:a16="http://schemas.microsoft.com/office/drawing/2014/main" id="{33569CB1-30D2-48F1-A298-5E78F0DD3E88}"/>
            </a:ext>
          </a:extLst>
        </xdr:cNvPr>
        <xdr:cNvCxnSpPr/>
      </xdr:nvCxnSpPr>
      <xdr:spPr>
        <a:xfrm flipV="1">
          <a:off x="9639300" y="7150506"/>
          <a:ext cx="8382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70722</xdr:rowOff>
    </xdr:from>
    <xdr:to>
      <xdr:col>46</xdr:col>
      <xdr:colOff>38100</xdr:colOff>
      <xdr:row>42</xdr:row>
      <xdr:rowOff>872</xdr:rowOff>
    </xdr:to>
    <xdr:sp macro="" textlink="">
      <xdr:nvSpPr>
        <xdr:cNvPr id="132" name="楕円 131">
          <a:extLst>
            <a:ext uri="{FF2B5EF4-FFF2-40B4-BE49-F238E27FC236}">
              <a16:creationId xmlns:a16="http://schemas.microsoft.com/office/drawing/2014/main" id="{6CF2CDD0-E53B-47CB-B0D8-F2BCB1154BDD}"/>
            </a:ext>
          </a:extLst>
        </xdr:cNvPr>
        <xdr:cNvSpPr/>
      </xdr:nvSpPr>
      <xdr:spPr>
        <a:xfrm>
          <a:off x="8699500" y="710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121302</xdr:rowOff>
    </xdr:from>
    <xdr:to>
      <xdr:col>50</xdr:col>
      <xdr:colOff>114300</xdr:colOff>
      <xdr:row>41</xdr:row>
      <xdr:rowOff>121522</xdr:rowOff>
    </xdr:to>
    <xdr:cxnSp macro="">
      <xdr:nvCxnSpPr>
        <xdr:cNvPr id="133" name="直線コネクタ 132">
          <a:extLst>
            <a:ext uri="{FF2B5EF4-FFF2-40B4-BE49-F238E27FC236}">
              <a16:creationId xmlns:a16="http://schemas.microsoft.com/office/drawing/2014/main" id="{1454F082-2537-4675-B88E-89CE2BC98929}"/>
            </a:ext>
          </a:extLst>
        </xdr:cNvPr>
        <xdr:cNvCxnSpPr/>
      </xdr:nvCxnSpPr>
      <xdr:spPr>
        <a:xfrm flipV="1">
          <a:off x="8750300" y="7150752"/>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70920</xdr:rowOff>
    </xdr:from>
    <xdr:to>
      <xdr:col>41</xdr:col>
      <xdr:colOff>101600</xdr:colOff>
      <xdr:row>42</xdr:row>
      <xdr:rowOff>1070</xdr:rowOff>
    </xdr:to>
    <xdr:sp macro="" textlink="">
      <xdr:nvSpPr>
        <xdr:cNvPr id="134" name="楕円 133">
          <a:extLst>
            <a:ext uri="{FF2B5EF4-FFF2-40B4-BE49-F238E27FC236}">
              <a16:creationId xmlns:a16="http://schemas.microsoft.com/office/drawing/2014/main" id="{473ABCAA-1A63-47B5-881A-1C88CCEEE984}"/>
            </a:ext>
          </a:extLst>
        </xdr:cNvPr>
        <xdr:cNvSpPr/>
      </xdr:nvSpPr>
      <xdr:spPr>
        <a:xfrm>
          <a:off x="7810500" y="71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121522</xdr:rowOff>
    </xdr:from>
    <xdr:to>
      <xdr:col>45</xdr:col>
      <xdr:colOff>177800</xdr:colOff>
      <xdr:row>41</xdr:row>
      <xdr:rowOff>121720</xdr:rowOff>
    </xdr:to>
    <xdr:cxnSp macro="">
      <xdr:nvCxnSpPr>
        <xdr:cNvPr id="135" name="直線コネクタ 134">
          <a:extLst>
            <a:ext uri="{FF2B5EF4-FFF2-40B4-BE49-F238E27FC236}">
              <a16:creationId xmlns:a16="http://schemas.microsoft.com/office/drawing/2014/main" id="{521A03F9-2ADB-4F78-8A17-3ED24D89D7E0}"/>
            </a:ext>
          </a:extLst>
        </xdr:cNvPr>
        <xdr:cNvCxnSpPr/>
      </xdr:nvCxnSpPr>
      <xdr:spPr>
        <a:xfrm flipV="1">
          <a:off x="7861300" y="715097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71123</xdr:rowOff>
    </xdr:from>
    <xdr:to>
      <xdr:col>36</xdr:col>
      <xdr:colOff>165100</xdr:colOff>
      <xdr:row>42</xdr:row>
      <xdr:rowOff>1273</xdr:rowOff>
    </xdr:to>
    <xdr:sp macro="" textlink="">
      <xdr:nvSpPr>
        <xdr:cNvPr id="136" name="楕円 135">
          <a:extLst>
            <a:ext uri="{FF2B5EF4-FFF2-40B4-BE49-F238E27FC236}">
              <a16:creationId xmlns:a16="http://schemas.microsoft.com/office/drawing/2014/main" id="{1001D876-9644-4A18-9CE6-DAB6DE105637}"/>
            </a:ext>
          </a:extLst>
        </xdr:cNvPr>
        <xdr:cNvSpPr/>
      </xdr:nvSpPr>
      <xdr:spPr>
        <a:xfrm>
          <a:off x="6921500" y="71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121720</xdr:rowOff>
    </xdr:from>
    <xdr:to>
      <xdr:col>41</xdr:col>
      <xdr:colOff>50800</xdr:colOff>
      <xdr:row>41</xdr:row>
      <xdr:rowOff>121923</xdr:rowOff>
    </xdr:to>
    <xdr:cxnSp macro="">
      <xdr:nvCxnSpPr>
        <xdr:cNvPr id="137" name="直線コネクタ 136">
          <a:extLst>
            <a:ext uri="{FF2B5EF4-FFF2-40B4-BE49-F238E27FC236}">
              <a16:creationId xmlns:a16="http://schemas.microsoft.com/office/drawing/2014/main" id="{418C7728-18CB-4168-A3AA-627DD3A4FAFF}"/>
            </a:ext>
          </a:extLst>
        </xdr:cNvPr>
        <xdr:cNvCxnSpPr/>
      </xdr:nvCxnSpPr>
      <xdr:spPr>
        <a:xfrm flipV="1">
          <a:off x="6972300" y="7151170"/>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A4601878-92AA-4318-9252-313F167AD527}"/>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2357F998-4078-4670-8CA6-5617FC7FDD4A}"/>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6E0C4D4D-96D7-4B9C-8E45-F14A10431202}"/>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32D938D9-7442-4615-B44E-F740F8BB1573}"/>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163229</xdr:rowOff>
    </xdr:from>
    <xdr:ext cx="534377" cy="259045"/>
    <xdr:sp macro="" textlink="">
      <xdr:nvSpPr>
        <xdr:cNvPr id="142" name="n_1mainValue【道路】&#10;一人当たり延長">
          <a:extLst>
            <a:ext uri="{FF2B5EF4-FFF2-40B4-BE49-F238E27FC236}">
              <a16:creationId xmlns:a16="http://schemas.microsoft.com/office/drawing/2014/main" id="{4738C387-3182-460D-AF15-93BA2D2FB6B2}"/>
            </a:ext>
          </a:extLst>
        </xdr:cNvPr>
        <xdr:cNvSpPr txBox="1"/>
      </xdr:nvSpPr>
      <xdr:spPr>
        <a:xfrm>
          <a:off x="9359411" y="719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163449</xdr:rowOff>
    </xdr:from>
    <xdr:ext cx="534377" cy="259045"/>
    <xdr:sp macro="" textlink="">
      <xdr:nvSpPr>
        <xdr:cNvPr id="143" name="n_2mainValue【道路】&#10;一人当たり延長">
          <a:extLst>
            <a:ext uri="{FF2B5EF4-FFF2-40B4-BE49-F238E27FC236}">
              <a16:creationId xmlns:a16="http://schemas.microsoft.com/office/drawing/2014/main" id="{B8C6C279-6A4C-4CB9-A4CB-7C1360AA7ABB}"/>
            </a:ext>
          </a:extLst>
        </xdr:cNvPr>
        <xdr:cNvSpPr txBox="1"/>
      </xdr:nvSpPr>
      <xdr:spPr>
        <a:xfrm>
          <a:off x="8483111" y="719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163647</xdr:rowOff>
    </xdr:from>
    <xdr:ext cx="534377" cy="259045"/>
    <xdr:sp macro="" textlink="">
      <xdr:nvSpPr>
        <xdr:cNvPr id="144" name="n_3mainValue【道路】&#10;一人当たり延長">
          <a:extLst>
            <a:ext uri="{FF2B5EF4-FFF2-40B4-BE49-F238E27FC236}">
              <a16:creationId xmlns:a16="http://schemas.microsoft.com/office/drawing/2014/main" id="{90AEABA9-9723-4A93-8DB0-0453646CDD40}"/>
            </a:ext>
          </a:extLst>
        </xdr:cNvPr>
        <xdr:cNvSpPr txBox="1"/>
      </xdr:nvSpPr>
      <xdr:spPr>
        <a:xfrm>
          <a:off x="7594111" y="719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163850</xdr:rowOff>
    </xdr:from>
    <xdr:ext cx="534377" cy="259045"/>
    <xdr:sp macro="" textlink="">
      <xdr:nvSpPr>
        <xdr:cNvPr id="145" name="n_4mainValue【道路】&#10;一人当たり延長">
          <a:extLst>
            <a:ext uri="{FF2B5EF4-FFF2-40B4-BE49-F238E27FC236}">
              <a16:creationId xmlns:a16="http://schemas.microsoft.com/office/drawing/2014/main" id="{750D642E-3B38-4BF3-ADE9-6D044C0114B8}"/>
            </a:ext>
          </a:extLst>
        </xdr:cNvPr>
        <xdr:cNvSpPr txBox="1"/>
      </xdr:nvSpPr>
      <xdr:spPr>
        <a:xfrm>
          <a:off x="6705111" y="719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CBE5655-DBB9-4B6E-9F7A-B0997B3B67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9BB3B05-FEBF-4BBC-943D-492240DCE0F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73F1288-D67E-4B03-A351-DE3E8A84915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2F3A702-2AE3-4343-AB46-E2FC0A72987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93D11BB-44C5-426C-BB3A-F01620A0487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28331A4-E6F9-4B53-9BBB-C6EFCD8CABC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7567FDC-A05F-43ED-8FFD-F8EFD7BC91D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EC73DA4-7322-4909-8681-A7119E45B17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FBC1003-1C73-4DF5-89D4-E1081B865A0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AEA5BB3-EFD2-4A37-8014-6A7F8E1E94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69942F0-1A96-4F10-A9CE-F13E67B803A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7DFB23E-EC40-4EBE-888D-DEC5572256E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515571C-E68F-445A-AA3F-708A8667249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57793F4-26AF-4598-9D96-FC090754BB7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81918CB8-09C2-47A0-A235-44E086E4848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63A1432-0EDA-48DB-A434-87239B7A061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F85957D2-FBA2-4829-9814-823A02FAEA2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2076F3A-F22B-4F16-AC29-51411F76279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013FDCF-5491-4399-BACF-566E66389E8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DBE24B6-9AEC-4F5D-BD78-1259D9F5F4F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DA107CB5-A6A0-4803-AF06-92B4E648E6A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A2B6C67-3CDB-455B-89A0-5E4552432F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71D7473E-BC77-4A8F-A84F-DFD46E3708C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A7DBD8FD-CD1C-45AC-8EE7-8BF17B5982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47412395-6D69-47D8-95E6-75C98CACDB68}"/>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1B363648-DA0C-42EC-A6B4-593E73242CFE}"/>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DBDD6F5C-5AA1-4041-820B-93E6208AE403}"/>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CCB6F6D0-1AEC-4781-8D73-58888482C1C3}"/>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E2384342-F38E-4919-B967-ED484D9AD241}"/>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D70E27E8-944B-4A6A-8934-62C969573B81}"/>
            </a:ext>
          </a:extLst>
        </xdr:cNvPr>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04F59DD7-871A-4AE3-A3D2-BD2C726B38C1}"/>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443FD7BD-61F7-426B-8FB4-D7AED44D3A90}"/>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2080054D-9630-4C83-934A-7B57F65A2B54}"/>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3AD157CD-2E0F-4AA5-BC4B-1BEFBBA6DF82}"/>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E586FC2F-4F79-45ED-91DE-EE9081FD7036}"/>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6159B69-F765-4FD9-AFE3-5C5D7D1F8EC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0108E67-2211-44B0-ABFF-FB1BE47E69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ADA0EFD-182A-4CCF-ACFE-083636ED44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1C2860-F414-4EF5-96C4-B1A6611760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FCA1DD4-7B34-44E6-BEB5-F04FD24E93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156845</xdr:rowOff>
    </xdr:from>
    <xdr:to>
      <xdr:col>24</xdr:col>
      <xdr:colOff>114300</xdr:colOff>
      <xdr:row>59</xdr:row>
      <xdr:rowOff>86995</xdr:rowOff>
    </xdr:to>
    <xdr:sp macro="" textlink="">
      <xdr:nvSpPr>
        <xdr:cNvPr id="186" name="楕円 185">
          <a:extLst>
            <a:ext uri="{FF2B5EF4-FFF2-40B4-BE49-F238E27FC236}">
              <a16:creationId xmlns:a16="http://schemas.microsoft.com/office/drawing/2014/main" id="{A54E656E-D24A-49A7-9F36-7991D6623813}"/>
            </a:ext>
          </a:extLst>
        </xdr:cNvPr>
        <xdr:cNvSpPr/>
      </xdr:nvSpPr>
      <xdr:spPr>
        <a:xfrm>
          <a:off x="4584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8272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EC52F0C-C7BA-4814-90BD-92977D168035}"/>
            </a:ext>
          </a:extLst>
        </xdr:cNvPr>
        <xdr:cNvSpPr txBox="1"/>
      </xdr:nvSpPr>
      <xdr:spPr>
        <a:xfrm>
          <a:off x="467360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133985</xdr:rowOff>
    </xdr:from>
    <xdr:to>
      <xdr:col>20</xdr:col>
      <xdr:colOff>38100</xdr:colOff>
      <xdr:row>59</xdr:row>
      <xdr:rowOff>64135</xdr:rowOff>
    </xdr:to>
    <xdr:sp macro="" textlink="">
      <xdr:nvSpPr>
        <xdr:cNvPr id="188" name="楕円 187">
          <a:extLst>
            <a:ext uri="{FF2B5EF4-FFF2-40B4-BE49-F238E27FC236}">
              <a16:creationId xmlns:a16="http://schemas.microsoft.com/office/drawing/2014/main" id="{1C6FF690-4A52-4246-A2C3-3AC2156E8D66}"/>
            </a:ext>
          </a:extLst>
        </xdr:cNvPr>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xdr:rowOff>
    </xdr:from>
    <xdr:to>
      <xdr:col>24</xdr:col>
      <xdr:colOff>63500</xdr:colOff>
      <xdr:row>59</xdr:row>
      <xdr:rowOff>36195</xdr:rowOff>
    </xdr:to>
    <xdr:cxnSp macro="">
      <xdr:nvCxnSpPr>
        <xdr:cNvPr id="189" name="直線コネクタ 188">
          <a:extLst>
            <a:ext uri="{FF2B5EF4-FFF2-40B4-BE49-F238E27FC236}">
              <a16:creationId xmlns:a16="http://schemas.microsoft.com/office/drawing/2014/main" id="{19065209-1FC8-4063-B40B-C8911437B7F0}"/>
            </a:ext>
          </a:extLst>
        </xdr:cNvPr>
        <xdr:cNvCxnSpPr/>
      </xdr:nvCxnSpPr>
      <xdr:spPr>
        <a:xfrm>
          <a:off x="3797300" y="101288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132080</xdr:rowOff>
    </xdr:from>
    <xdr:to>
      <xdr:col>15</xdr:col>
      <xdr:colOff>101600</xdr:colOff>
      <xdr:row>59</xdr:row>
      <xdr:rowOff>62230</xdr:rowOff>
    </xdr:to>
    <xdr:sp macro="" textlink="">
      <xdr:nvSpPr>
        <xdr:cNvPr id="190" name="楕円 189">
          <a:extLst>
            <a:ext uri="{FF2B5EF4-FFF2-40B4-BE49-F238E27FC236}">
              <a16:creationId xmlns:a16="http://schemas.microsoft.com/office/drawing/2014/main" id="{3E5AEE50-8748-40F3-A0B6-7F7239C81FC9}"/>
            </a:ext>
          </a:extLst>
        </xdr:cNvPr>
        <xdr:cNvSpPr/>
      </xdr:nvSpPr>
      <xdr:spPr>
        <a:xfrm>
          <a:off x="2857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13335</xdr:rowOff>
    </xdr:to>
    <xdr:cxnSp macro="">
      <xdr:nvCxnSpPr>
        <xdr:cNvPr id="191" name="直線コネクタ 190">
          <a:extLst>
            <a:ext uri="{FF2B5EF4-FFF2-40B4-BE49-F238E27FC236}">
              <a16:creationId xmlns:a16="http://schemas.microsoft.com/office/drawing/2014/main" id="{FC34CB7D-3B76-4F90-BC81-64C5BF7D9D6F}"/>
            </a:ext>
          </a:extLst>
        </xdr:cNvPr>
        <xdr:cNvCxnSpPr/>
      </xdr:nvCxnSpPr>
      <xdr:spPr>
        <a:xfrm>
          <a:off x="2908300" y="101269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95885</xdr:rowOff>
    </xdr:from>
    <xdr:to>
      <xdr:col>10</xdr:col>
      <xdr:colOff>165100</xdr:colOff>
      <xdr:row>59</xdr:row>
      <xdr:rowOff>26035</xdr:rowOff>
    </xdr:to>
    <xdr:sp macro="" textlink="">
      <xdr:nvSpPr>
        <xdr:cNvPr id="192" name="楕円 191">
          <a:extLst>
            <a:ext uri="{FF2B5EF4-FFF2-40B4-BE49-F238E27FC236}">
              <a16:creationId xmlns:a16="http://schemas.microsoft.com/office/drawing/2014/main" id="{8DECB1C2-8406-49A8-BFF3-B3070D725A70}"/>
            </a:ext>
          </a:extLst>
        </xdr:cNvPr>
        <xdr:cNvSpPr/>
      </xdr:nvSpPr>
      <xdr:spPr>
        <a:xfrm>
          <a:off x="1968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146685</xdr:rowOff>
    </xdr:from>
    <xdr:to>
      <xdr:col>15</xdr:col>
      <xdr:colOff>50800</xdr:colOff>
      <xdr:row>59</xdr:row>
      <xdr:rowOff>11430</xdr:rowOff>
    </xdr:to>
    <xdr:cxnSp macro="">
      <xdr:nvCxnSpPr>
        <xdr:cNvPr id="193" name="直線コネクタ 192">
          <a:extLst>
            <a:ext uri="{FF2B5EF4-FFF2-40B4-BE49-F238E27FC236}">
              <a16:creationId xmlns:a16="http://schemas.microsoft.com/office/drawing/2014/main" id="{59C57AC5-4C7F-446B-869C-CC0CC867D8BD}"/>
            </a:ext>
          </a:extLst>
        </xdr:cNvPr>
        <xdr:cNvCxnSpPr/>
      </xdr:nvCxnSpPr>
      <xdr:spPr>
        <a:xfrm>
          <a:off x="2019300" y="100907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69215</xdr:rowOff>
    </xdr:from>
    <xdr:to>
      <xdr:col>6</xdr:col>
      <xdr:colOff>38100</xdr:colOff>
      <xdr:row>58</xdr:row>
      <xdr:rowOff>170815</xdr:rowOff>
    </xdr:to>
    <xdr:sp macro="" textlink="">
      <xdr:nvSpPr>
        <xdr:cNvPr id="194" name="楕円 193">
          <a:extLst>
            <a:ext uri="{FF2B5EF4-FFF2-40B4-BE49-F238E27FC236}">
              <a16:creationId xmlns:a16="http://schemas.microsoft.com/office/drawing/2014/main" id="{A0D08D86-4A75-4CCA-A5CC-64629EE99F37}"/>
            </a:ext>
          </a:extLst>
        </xdr:cNvPr>
        <xdr:cNvSpPr/>
      </xdr:nvSpPr>
      <xdr:spPr>
        <a:xfrm>
          <a:off x="1079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120015</xdr:rowOff>
    </xdr:from>
    <xdr:to>
      <xdr:col>10</xdr:col>
      <xdr:colOff>114300</xdr:colOff>
      <xdr:row>58</xdr:row>
      <xdr:rowOff>146685</xdr:rowOff>
    </xdr:to>
    <xdr:cxnSp macro="">
      <xdr:nvCxnSpPr>
        <xdr:cNvPr id="195" name="直線コネクタ 194">
          <a:extLst>
            <a:ext uri="{FF2B5EF4-FFF2-40B4-BE49-F238E27FC236}">
              <a16:creationId xmlns:a16="http://schemas.microsoft.com/office/drawing/2014/main" id="{1AE26252-6B43-45DD-87F2-6E1824BD6C13}"/>
            </a:ext>
          </a:extLst>
        </xdr:cNvPr>
        <xdr:cNvCxnSpPr/>
      </xdr:nvCxnSpPr>
      <xdr:spPr>
        <a:xfrm>
          <a:off x="1130300" y="10064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F6E8C451-F790-44A8-B6FB-A855C9DD6729}"/>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BD5D57A1-478E-46A1-AB2C-45AFBBCC1988}"/>
            </a:ext>
          </a:extLst>
        </xdr:cNvPr>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99D654E0-A530-4F58-AD05-A7198CA6A2F6}"/>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E9CD5561-72AE-499A-8EF5-EBBBB54701C6}"/>
            </a:ext>
          </a:extLst>
        </xdr:cNvPr>
        <xdr:cNvSpPr txBox="1"/>
      </xdr:nvSpPr>
      <xdr:spPr>
        <a:xfrm>
          <a:off x="927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80662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4E76E59C-BB77-4E67-96B2-A754C00BD1AA}"/>
            </a:ext>
          </a:extLst>
        </xdr:cNvPr>
        <xdr:cNvSpPr txBox="1"/>
      </xdr:nvSpPr>
      <xdr:spPr>
        <a:xfrm>
          <a:off x="35820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D95FA2AF-77A6-42D6-B5AF-B22B1AFE29BC}"/>
            </a:ext>
          </a:extLst>
        </xdr:cNvPr>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42562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1B97275B-292D-4588-B21C-558CFB87411D}"/>
            </a:ext>
          </a:extLst>
        </xdr:cNvPr>
        <xdr:cNvSpPr txBox="1"/>
      </xdr:nvSpPr>
      <xdr:spPr>
        <a:xfrm>
          <a:off x="1816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15892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9D0A5C62-D08F-4131-A640-7156A82F1D81}"/>
            </a:ext>
          </a:extLst>
        </xdr:cNvPr>
        <xdr:cNvSpPr txBox="1"/>
      </xdr:nvSpPr>
      <xdr:spPr>
        <a:xfrm>
          <a:off x="927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4407429-B28B-47A2-87B0-701888BA786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642E3876-4E0D-40CA-875F-767ADD72A49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CD7C2AE8-AC7D-4E9F-9BFA-7C74D249B2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9D9DEEF-2797-42DB-ACDE-AE9B7AEF6E7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7879FE66-D405-4706-B6F8-D18A79E8BB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ED1A3D5-FE4D-41F2-8E57-5DE009B6824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4C23D948-ACE9-4316-9EA7-27037832DA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70280F1-9727-4ABF-8791-68C1BD33EA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4FE820CB-BFAB-4D7C-A7E7-7615DF12F12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2C16351C-EB03-4375-8C8B-4248BDAF64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396FC2A5-0D0C-4F22-A36C-2D1CA2D66D9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509BB984-A077-4F0B-B75A-B73625B7409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1EF3CD6-604D-4F1E-9B7C-F490E64A29A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4067F199-38A0-4210-BA18-DBB4063D30B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439CF56B-138C-4C89-8D39-1020F5B420C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B9DAB39E-7F81-4FB2-8046-128D1B9B3C4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227E3CB4-4016-4547-B6BC-72B10A31804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1D3932D2-E0D7-4EB1-8B05-297EF7EE4E7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765A266-E100-4FCA-A57B-A2367F4661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B1C02768-F911-4CEB-9E95-AF5724018AD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546138A-624C-4A5B-BA49-13B400EF43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A0EA9457-4F37-4A03-B91B-231970EADD9C}"/>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A8F9BA2B-895F-4B53-94AA-DEAB6665097D}"/>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B94E7926-1CC3-471E-87BF-4059CA8AC77C}"/>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286A2D19-DA2B-4C7D-9C1A-E0FD2EBF6CFB}"/>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72C069DF-ED35-47ED-8D20-2009ED92B1DB}"/>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7F077F53-9DBB-4049-A32E-B621A526AF34}"/>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2CF1A1C3-E89F-41A1-B665-58C1567A6330}"/>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F9534DED-AF8E-4CDB-BF8F-936F07D651CF}"/>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E75B8A26-91F6-4F54-8F29-548100F9C5F0}"/>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7243B0CD-7EE6-42ED-BF13-3C3FCCF6D01E}"/>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872F0985-47FA-4953-B939-5F6ADCD191F8}"/>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8C0FC80-50B1-485A-AF35-69034A9473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5855D3F-61FF-4042-AF9E-BFA2DCE7BB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87A8161-1FF8-4233-80BE-FF3638B383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45DAA9B-F929-4892-9DE2-5692AC88D02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512A64C-AD75-4CED-B39E-699FFEAC2F0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55438</xdr:rowOff>
    </xdr:from>
    <xdr:to>
      <xdr:col>55</xdr:col>
      <xdr:colOff>50800</xdr:colOff>
      <xdr:row>63</xdr:row>
      <xdr:rowOff>157038</xdr:rowOff>
    </xdr:to>
    <xdr:sp macro="" textlink="">
      <xdr:nvSpPr>
        <xdr:cNvPr id="241" name="楕円 240">
          <a:extLst>
            <a:ext uri="{FF2B5EF4-FFF2-40B4-BE49-F238E27FC236}">
              <a16:creationId xmlns:a16="http://schemas.microsoft.com/office/drawing/2014/main" id="{D72E138F-006D-47EA-8235-710DCB53C683}"/>
            </a:ext>
          </a:extLst>
        </xdr:cNvPr>
        <xdr:cNvSpPr/>
      </xdr:nvSpPr>
      <xdr:spPr>
        <a:xfrm>
          <a:off x="10426700" y="10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153223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26B38053-81E5-407A-9600-650916A59150}"/>
            </a:ext>
          </a:extLst>
        </xdr:cNvPr>
        <xdr:cNvSpPr txBox="1"/>
      </xdr:nvSpPr>
      <xdr:spPr>
        <a:xfrm>
          <a:off x="10515600" y="1078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57555</xdr:rowOff>
    </xdr:from>
    <xdr:to>
      <xdr:col>50</xdr:col>
      <xdr:colOff>165100</xdr:colOff>
      <xdr:row>63</xdr:row>
      <xdr:rowOff>159155</xdr:rowOff>
    </xdr:to>
    <xdr:sp macro="" textlink="">
      <xdr:nvSpPr>
        <xdr:cNvPr id="243" name="楕円 242">
          <a:extLst>
            <a:ext uri="{FF2B5EF4-FFF2-40B4-BE49-F238E27FC236}">
              <a16:creationId xmlns:a16="http://schemas.microsoft.com/office/drawing/2014/main" id="{F7DCCEF8-3916-491B-B17A-8DC6B3B319B8}"/>
            </a:ext>
          </a:extLst>
        </xdr:cNvPr>
        <xdr:cNvSpPr/>
      </xdr:nvSpPr>
      <xdr:spPr>
        <a:xfrm>
          <a:off x="9588500" y="108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106238</xdr:rowOff>
    </xdr:from>
    <xdr:to>
      <xdr:col>55</xdr:col>
      <xdr:colOff>0</xdr:colOff>
      <xdr:row>63</xdr:row>
      <xdr:rowOff>108355</xdr:rowOff>
    </xdr:to>
    <xdr:cxnSp macro="">
      <xdr:nvCxnSpPr>
        <xdr:cNvPr id="244" name="直線コネクタ 243">
          <a:extLst>
            <a:ext uri="{FF2B5EF4-FFF2-40B4-BE49-F238E27FC236}">
              <a16:creationId xmlns:a16="http://schemas.microsoft.com/office/drawing/2014/main" id="{C9540331-9CF5-4BCD-9EB5-2ACD5E83EE02}"/>
            </a:ext>
          </a:extLst>
        </xdr:cNvPr>
        <xdr:cNvCxnSpPr/>
      </xdr:nvCxnSpPr>
      <xdr:spPr>
        <a:xfrm flipV="1">
          <a:off x="9639300" y="10907588"/>
          <a:ext cx="838200" cy="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60820</xdr:rowOff>
    </xdr:from>
    <xdr:to>
      <xdr:col>46</xdr:col>
      <xdr:colOff>38100</xdr:colOff>
      <xdr:row>63</xdr:row>
      <xdr:rowOff>162420</xdr:rowOff>
    </xdr:to>
    <xdr:sp macro="" textlink="">
      <xdr:nvSpPr>
        <xdr:cNvPr id="245" name="楕円 244">
          <a:extLst>
            <a:ext uri="{FF2B5EF4-FFF2-40B4-BE49-F238E27FC236}">
              <a16:creationId xmlns:a16="http://schemas.microsoft.com/office/drawing/2014/main" id="{8C8869AC-A2A3-4893-949D-E8BEAD5EA24D}"/>
            </a:ext>
          </a:extLst>
        </xdr:cNvPr>
        <xdr:cNvSpPr/>
      </xdr:nvSpPr>
      <xdr:spPr>
        <a:xfrm>
          <a:off x="8699500" y="108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108355</xdr:rowOff>
    </xdr:from>
    <xdr:to>
      <xdr:col>50</xdr:col>
      <xdr:colOff>114300</xdr:colOff>
      <xdr:row>63</xdr:row>
      <xdr:rowOff>111620</xdr:rowOff>
    </xdr:to>
    <xdr:cxnSp macro="">
      <xdr:nvCxnSpPr>
        <xdr:cNvPr id="246" name="直線コネクタ 245">
          <a:extLst>
            <a:ext uri="{FF2B5EF4-FFF2-40B4-BE49-F238E27FC236}">
              <a16:creationId xmlns:a16="http://schemas.microsoft.com/office/drawing/2014/main" id="{D2FC6B05-DA8F-4D74-AF40-BA2C8F881BC5}"/>
            </a:ext>
          </a:extLst>
        </xdr:cNvPr>
        <xdr:cNvCxnSpPr/>
      </xdr:nvCxnSpPr>
      <xdr:spPr>
        <a:xfrm flipV="1">
          <a:off x="8750300" y="1090970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61823</xdr:rowOff>
    </xdr:from>
    <xdr:to>
      <xdr:col>41</xdr:col>
      <xdr:colOff>101600</xdr:colOff>
      <xdr:row>63</xdr:row>
      <xdr:rowOff>163423</xdr:rowOff>
    </xdr:to>
    <xdr:sp macro="" textlink="">
      <xdr:nvSpPr>
        <xdr:cNvPr id="247" name="楕円 246">
          <a:extLst>
            <a:ext uri="{FF2B5EF4-FFF2-40B4-BE49-F238E27FC236}">
              <a16:creationId xmlns:a16="http://schemas.microsoft.com/office/drawing/2014/main" id="{23EB092D-1B49-415C-B998-73566D19C030}"/>
            </a:ext>
          </a:extLst>
        </xdr:cNvPr>
        <xdr:cNvSpPr/>
      </xdr:nvSpPr>
      <xdr:spPr>
        <a:xfrm>
          <a:off x="7810500" y="1086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111620</xdr:rowOff>
    </xdr:from>
    <xdr:to>
      <xdr:col>45</xdr:col>
      <xdr:colOff>177800</xdr:colOff>
      <xdr:row>63</xdr:row>
      <xdr:rowOff>112623</xdr:rowOff>
    </xdr:to>
    <xdr:cxnSp macro="">
      <xdr:nvCxnSpPr>
        <xdr:cNvPr id="248" name="直線コネクタ 247">
          <a:extLst>
            <a:ext uri="{FF2B5EF4-FFF2-40B4-BE49-F238E27FC236}">
              <a16:creationId xmlns:a16="http://schemas.microsoft.com/office/drawing/2014/main" id="{BEF39D44-0424-4522-9CD0-7BBB84DDB5D8}"/>
            </a:ext>
          </a:extLst>
        </xdr:cNvPr>
        <xdr:cNvCxnSpPr/>
      </xdr:nvCxnSpPr>
      <xdr:spPr>
        <a:xfrm flipV="1">
          <a:off x="7861300" y="10912970"/>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63318</xdr:rowOff>
    </xdr:from>
    <xdr:to>
      <xdr:col>36</xdr:col>
      <xdr:colOff>165100</xdr:colOff>
      <xdr:row>63</xdr:row>
      <xdr:rowOff>164918</xdr:rowOff>
    </xdr:to>
    <xdr:sp macro="" textlink="">
      <xdr:nvSpPr>
        <xdr:cNvPr id="249" name="楕円 248">
          <a:extLst>
            <a:ext uri="{FF2B5EF4-FFF2-40B4-BE49-F238E27FC236}">
              <a16:creationId xmlns:a16="http://schemas.microsoft.com/office/drawing/2014/main" id="{38D9EDD5-132A-45FE-9FFE-490A64B28AB4}"/>
            </a:ext>
          </a:extLst>
        </xdr:cNvPr>
        <xdr:cNvSpPr/>
      </xdr:nvSpPr>
      <xdr:spPr>
        <a:xfrm>
          <a:off x="6921500" y="108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112623</xdr:rowOff>
    </xdr:from>
    <xdr:to>
      <xdr:col>41</xdr:col>
      <xdr:colOff>50800</xdr:colOff>
      <xdr:row>63</xdr:row>
      <xdr:rowOff>114118</xdr:rowOff>
    </xdr:to>
    <xdr:cxnSp macro="">
      <xdr:nvCxnSpPr>
        <xdr:cNvPr id="250" name="直線コネクタ 249">
          <a:extLst>
            <a:ext uri="{FF2B5EF4-FFF2-40B4-BE49-F238E27FC236}">
              <a16:creationId xmlns:a16="http://schemas.microsoft.com/office/drawing/2014/main" id="{B90C6E15-B33B-4795-A01D-75B525F4332A}"/>
            </a:ext>
          </a:extLst>
        </xdr:cNvPr>
        <xdr:cNvCxnSpPr/>
      </xdr:nvCxnSpPr>
      <xdr:spPr>
        <a:xfrm flipV="1">
          <a:off x="6972300" y="10913973"/>
          <a:ext cx="889000" cy="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2AC6E060-9B8A-4767-A10C-1E436E9B8C46}"/>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C4A789A9-6A6E-4DB8-B6E3-FD6705D8E25D}"/>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712807DB-3740-49CE-B7C6-6740C9D5D93B}"/>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B4632102-79FB-4A3D-97AC-1533A814556A}"/>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150282</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500FFB0C-225E-4627-9E0D-6CD586673B46}"/>
            </a:ext>
          </a:extLst>
        </xdr:cNvPr>
        <xdr:cNvSpPr txBox="1"/>
      </xdr:nvSpPr>
      <xdr:spPr>
        <a:xfrm>
          <a:off x="9327095" y="1095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153547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E441F40D-C140-498E-9D34-6C868C651CD0}"/>
            </a:ext>
          </a:extLst>
        </xdr:cNvPr>
        <xdr:cNvSpPr txBox="1"/>
      </xdr:nvSpPr>
      <xdr:spPr>
        <a:xfrm>
          <a:off x="8450795" y="109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154550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2D18BCBB-4232-4A2F-97B5-5E96A38C9675}"/>
            </a:ext>
          </a:extLst>
        </xdr:cNvPr>
        <xdr:cNvSpPr txBox="1"/>
      </xdr:nvSpPr>
      <xdr:spPr>
        <a:xfrm>
          <a:off x="7561795" y="1095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156045</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16415B74-AB05-4DC0-AEEA-6A654FEE9B9E}"/>
            </a:ext>
          </a:extLst>
        </xdr:cNvPr>
        <xdr:cNvSpPr txBox="1"/>
      </xdr:nvSpPr>
      <xdr:spPr>
        <a:xfrm>
          <a:off x="6672795" y="1095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D86A5688-19E3-4358-8386-C2AF2D59B2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0D69967-E115-4B9B-951A-ED19D688850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21A0619-129A-4DC4-A9C3-FFE0FCAC7AC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A8E4FA8-4C68-423E-BFED-9D94489BF46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58797CDD-085B-4020-9FEB-BF5EE46392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AC326BD4-674D-4EC7-9D89-BB3EC48BC8A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8C64168-E166-43C8-A253-42843720E17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D994F66-6760-4D2A-A29F-067DA0B232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D578A264-5D99-469C-A7AD-AD595643EE8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BEBA10A-AEE0-40AD-86A5-EF7ABDD56C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8404316C-2FCF-4BB2-8E88-B27B0EE848A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5F933927-FBFC-4F9F-8ADA-1373D248CEE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47745B7-4671-40CA-AED5-A95C797C19F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3664D7F-4EC3-4024-9735-83A92E83C46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E7CF33B8-E854-4336-8E5E-A5410BE6EBA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17A63947-19D1-4A08-A19B-A6F95A1A260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7E81E1C0-F068-4016-9C34-898FEE51EE2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ECC53375-9EDA-42F7-9103-6C86394DC71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CEA9F6B7-8D0C-4384-BE3F-0717A0F19F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43FA6E2F-5964-470C-8481-7FE9E443557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DFFDEEEA-46D3-43AF-B0F8-0EABF1345B5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64A42530-8065-443B-BD5F-F4317B108DE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2941C23D-1068-4DB8-815C-5147136ACD9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42935464-4B9D-4720-AD83-BA5B4D34034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6EC775B5-431D-48B6-8E16-B8E7343BCCF4}"/>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A03E6533-F700-4264-B7B3-002BA69B0A3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66183289-CA87-4E6B-85AA-BDD308E3CA7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16677022-8DC5-45E0-B437-D8186B8DD883}"/>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D7E3A8E7-792A-4375-B7D1-F595B0AF4DFD}"/>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111141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FADE083C-9B44-4EED-BF36-0D0587571F78}"/>
            </a:ext>
          </a:extLst>
        </xdr:cNvPr>
        <xdr:cNvSpPr txBox="1"/>
      </xdr:nvSpPr>
      <xdr:spPr>
        <a:xfrm>
          <a:off x="4673600" y="1417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77CF3D3B-5899-4061-998A-471020F2565D}"/>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3DD7A115-146E-4389-88C8-AA01DBFD1F6B}"/>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956329F9-3CAD-4EF3-94E4-37B161E7F041}"/>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8FDD1E94-0AAF-4D97-93CB-DC671EF63C63}"/>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A53310F1-6B5B-423D-9E74-25F8018A5E8A}"/>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E048BBA-B90C-44E0-BE9E-437772F7C00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6FE3D30-716A-4AD5-BD07-81C437022A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BFCE305-DD25-4F7C-AD63-B7D52163BE6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981AF59-F15B-4668-B98D-E9F949137CA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8EC33CD-2F62-4F8B-B970-051F7E4EB52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42545</xdr:rowOff>
    </xdr:from>
    <xdr:to>
      <xdr:col>24</xdr:col>
      <xdr:colOff>114300</xdr:colOff>
      <xdr:row>84</xdr:row>
      <xdr:rowOff>144145</xdr:rowOff>
    </xdr:to>
    <xdr:sp macro="" textlink="">
      <xdr:nvSpPr>
        <xdr:cNvPr id="299" name="楕円 298">
          <a:extLst>
            <a:ext uri="{FF2B5EF4-FFF2-40B4-BE49-F238E27FC236}">
              <a16:creationId xmlns:a16="http://schemas.microsoft.com/office/drawing/2014/main" id="{B5D2C7D1-52A5-45E3-8109-2C3E266264DE}"/>
            </a:ext>
          </a:extLst>
        </xdr:cNvPr>
        <xdr:cNvSpPr/>
      </xdr:nvSpPr>
      <xdr:spPr>
        <a:xfrm>
          <a:off x="4584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20972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BEF7E032-CE59-44A7-A315-A423E7AF7599}"/>
            </a:ext>
          </a:extLst>
        </xdr:cNvPr>
        <xdr:cNvSpPr txBox="1"/>
      </xdr:nvSpPr>
      <xdr:spPr>
        <a:xfrm>
          <a:off x="4673600"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17780</xdr:rowOff>
    </xdr:from>
    <xdr:to>
      <xdr:col>20</xdr:col>
      <xdr:colOff>38100</xdr:colOff>
      <xdr:row>84</xdr:row>
      <xdr:rowOff>119380</xdr:rowOff>
    </xdr:to>
    <xdr:sp macro="" textlink="">
      <xdr:nvSpPr>
        <xdr:cNvPr id="301" name="楕円 300">
          <a:extLst>
            <a:ext uri="{FF2B5EF4-FFF2-40B4-BE49-F238E27FC236}">
              <a16:creationId xmlns:a16="http://schemas.microsoft.com/office/drawing/2014/main" id="{A801C209-5B7A-4CB6-BD60-CF9992740B2B}"/>
            </a:ext>
          </a:extLst>
        </xdr:cNvPr>
        <xdr:cNvSpPr/>
      </xdr:nvSpPr>
      <xdr:spPr>
        <a:xfrm>
          <a:off x="3746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68580</xdr:rowOff>
    </xdr:from>
    <xdr:to>
      <xdr:col>24</xdr:col>
      <xdr:colOff>63500</xdr:colOff>
      <xdr:row>84</xdr:row>
      <xdr:rowOff>93345</xdr:rowOff>
    </xdr:to>
    <xdr:cxnSp macro="">
      <xdr:nvCxnSpPr>
        <xdr:cNvPr id="302" name="直線コネクタ 301">
          <a:extLst>
            <a:ext uri="{FF2B5EF4-FFF2-40B4-BE49-F238E27FC236}">
              <a16:creationId xmlns:a16="http://schemas.microsoft.com/office/drawing/2014/main" id="{334950A8-A0BF-4932-8409-A4377BF5A060}"/>
            </a:ext>
          </a:extLst>
        </xdr:cNvPr>
        <xdr:cNvCxnSpPr/>
      </xdr:nvCxnSpPr>
      <xdr:spPr>
        <a:xfrm>
          <a:off x="3797300" y="144703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154939</xdr:rowOff>
    </xdr:from>
    <xdr:to>
      <xdr:col>15</xdr:col>
      <xdr:colOff>101600</xdr:colOff>
      <xdr:row>84</xdr:row>
      <xdr:rowOff>85089</xdr:rowOff>
    </xdr:to>
    <xdr:sp macro="" textlink="">
      <xdr:nvSpPr>
        <xdr:cNvPr id="303" name="楕円 302">
          <a:extLst>
            <a:ext uri="{FF2B5EF4-FFF2-40B4-BE49-F238E27FC236}">
              <a16:creationId xmlns:a16="http://schemas.microsoft.com/office/drawing/2014/main" id="{FD5F4CA0-71BB-4993-A4CC-CE62B3FD9C44}"/>
            </a:ext>
          </a:extLst>
        </xdr:cNvPr>
        <xdr:cNvSpPr/>
      </xdr:nvSpPr>
      <xdr:spPr>
        <a:xfrm>
          <a:off x="2857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34289</xdr:rowOff>
    </xdr:from>
    <xdr:to>
      <xdr:col>19</xdr:col>
      <xdr:colOff>177800</xdr:colOff>
      <xdr:row>84</xdr:row>
      <xdr:rowOff>68580</xdr:rowOff>
    </xdr:to>
    <xdr:cxnSp macro="">
      <xdr:nvCxnSpPr>
        <xdr:cNvPr id="304" name="直線コネクタ 303">
          <a:extLst>
            <a:ext uri="{FF2B5EF4-FFF2-40B4-BE49-F238E27FC236}">
              <a16:creationId xmlns:a16="http://schemas.microsoft.com/office/drawing/2014/main" id="{8B483243-F01C-425E-A86D-579A417E68DE}"/>
            </a:ext>
          </a:extLst>
        </xdr:cNvPr>
        <xdr:cNvCxnSpPr/>
      </xdr:nvCxnSpPr>
      <xdr:spPr>
        <a:xfrm>
          <a:off x="2908300" y="144360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124461</xdr:rowOff>
    </xdr:from>
    <xdr:to>
      <xdr:col>10</xdr:col>
      <xdr:colOff>165100</xdr:colOff>
      <xdr:row>84</xdr:row>
      <xdr:rowOff>54611</xdr:rowOff>
    </xdr:to>
    <xdr:sp macro="" textlink="">
      <xdr:nvSpPr>
        <xdr:cNvPr id="305" name="楕円 304">
          <a:extLst>
            <a:ext uri="{FF2B5EF4-FFF2-40B4-BE49-F238E27FC236}">
              <a16:creationId xmlns:a16="http://schemas.microsoft.com/office/drawing/2014/main" id="{6A8BB5DA-9C90-4A7B-86B6-685C99D3B396}"/>
            </a:ext>
          </a:extLst>
        </xdr:cNvPr>
        <xdr:cNvSpPr/>
      </xdr:nvSpPr>
      <xdr:spPr>
        <a:xfrm>
          <a:off x="196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3811</xdr:rowOff>
    </xdr:from>
    <xdr:to>
      <xdr:col>15</xdr:col>
      <xdr:colOff>50800</xdr:colOff>
      <xdr:row>84</xdr:row>
      <xdr:rowOff>34289</xdr:rowOff>
    </xdr:to>
    <xdr:cxnSp macro="">
      <xdr:nvCxnSpPr>
        <xdr:cNvPr id="306" name="直線コネクタ 305">
          <a:extLst>
            <a:ext uri="{FF2B5EF4-FFF2-40B4-BE49-F238E27FC236}">
              <a16:creationId xmlns:a16="http://schemas.microsoft.com/office/drawing/2014/main" id="{8B1ACE1D-46C2-4EFD-AFB4-4B5619C4CE0F}"/>
            </a:ext>
          </a:extLst>
        </xdr:cNvPr>
        <xdr:cNvCxnSpPr/>
      </xdr:nvCxnSpPr>
      <xdr:spPr>
        <a:xfrm>
          <a:off x="2019300" y="14405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97789</xdr:rowOff>
    </xdr:from>
    <xdr:to>
      <xdr:col>6</xdr:col>
      <xdr:colOff>38100</xdr:colOff>
      <xdr:row>84</xdr:row>
      <xdr:rowOff>27939</xdr:rowOff>
    </xdr:to>
    <xdr:sp macro="" textlink="">
      <xdr:nvSpPr>
        <xdr:cNvPr id="307" name="楕円 306">
          <a:extLst>
            <a:ext uri="{FF2B5EF4-FFF2-40B4-BE49-F238E27FC236}">
              <a16:creationId xmlns:a16="http://schemas.microsoft.com/office/drawing/2014/main" id="{F74A1C23-7E9A-430A-9CC2-1E76C136F218}"/>
            </a:ext>
          </a:extLst>
        </xdr:cNvPr>
        <xdr:cNvSpPr/>
      </xdr:nvSpPr>
      <xdr:spPr>
        <a:xfrm>
          <a:off x="1079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148589</xdr:rowOff>
    </xdr:from>
    <xdr:to>
      <xdr:col>10</xdr:col>
      <xdr:colOff>114300</xdr:colOff>
      <xdr:row>84</xdr:row>
      <xdr:rowOff>3811</xdr:rowOff>
    </xdr:to>
    <xdr:cxnSp macro="">
      <xdr:nvCxnSpPr>
        <xdr:cNvPr id="308" name="直線コネクタ 307">
          <a:extLst>
            <a:ext uri="{FF2B5EF4-FFF2-40B4-BE49-F238E27FC236}">
              <a16:creationId xmlns:a16="http://schemas.microsoft.com/office/drawing/2014/main" id="{729A4D28-E4F9-4002-A5B1-5004C519C1EA}"/>
            </a:ext>
          </a:extLst>
        </xdr:cNvPr>
        <xdr:cNvCxnSpPr/>
      </xdr:nvCxnSpPr>
      <xdr:spPr>
        <a:xfrm>
          <a:off x="1130300" y="143789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8272</xdr:rowOff>
    </xdr:from>
    <xdr:ext cx="405111" cy="259045"/>
    <xdr:sp macro="" textlink="">
      <xdr:nvSpPr>
        <xdr:cNvPr id="309" name="n_1aveValue【公営住宅】&#10;有形固定資産減価償却率">
          <a:extLst>
            <a:ext uri="{FF2B5EF4-FFF2-40B4-BE49-F238E27FC236}">
              <a16:creationId xmlns:a16="http://schemas.microsoft.com/office/drawing/2014/main" id="{FC51F105-2443-4DCB-8437-BBB5EA3B4F9E}"/>
            </a:ext>
          </a:extLst>
        </xdr:cNvPr>
        <xdr:cNvSpPr txBox="1"/>
      </xdr:nvSpPr>
      <xdr:spPr>
        <a:xfrm>
          <a:off x="35820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0" name="n_2aveValue【公営住宅】&#10;有形固定資産減価償却率">
          <a:extLst>
            <a:ext uri="{FF2B5EF4-FFF2-40B4-BE49-F238E27FC236}">
              <a16:creationId xmlns:a16="http://schemas.microsoft.com/office/drawing/2014/main" id="{03D7FA1B-B778-4756-990E-B5E0DE9B59CA}"/>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1" name="n_3aveValue【公営住宅】&#10;有形固定資産減価償却率">
          <a:extLst>
            <a:ext uri="{FF2B5EF4-FFF2-40B4-BE49-F238E27FC236}">
              <a16:creationId xmlns:a16="http://schemas.microsoft.com/office/drawing/2014/main" id="{1D1149F7-DD78-426A-BC93-37AFAB1EC970}"/>
            </a:ext>
          </a:extLst>
        </xdr:cNvPr>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2" name="n_4aveValue【公営住宅】&#10;有形固定資産減価償却率">
          <a:extLst>
            <a:ext uri="{FF2B5EF4-FFF2-40B4-BE49-F238E27FC236}">
              <a16:creationId xmlns:a16="http://schemas.microsoft.com/office/drawing/2014/main" id="{65BB3C8D-15F0-4BB4-BC2A-03C18AE4DF8B}"/>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110507</xdr:rowOff>
    </xdr:from>
    <xdr:ext cx="405111" cy="259045"/>
    <xdr:sp macro="" textlink="">
      <xdr:nvSpPr>
        <xdr:cNvPr id="313" name="n_1mainValue【公営住宅】&#10;有形固定資産減価償却率">
          <a:extLst>
            <a:ext uri="{FF2B5EF4-FFF2-40B4-BE49-F238E27FC236}">
              <a16:creationId xmlns:a16="http://schemas.microsoft.com/office/drawing/2014/main" id="{C1E489D9-604F-4DC8-B16D-62255679AA28}"/>
            </a:ext>
          </a:extLst>
        </xdr:cNvPr>
        <xdr:cNvSpPr txBox="1"/>
      </xdr:nvSpPr>
      <xdr:spPr>
        <a:xfrm>
          <a:off x="35820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76216</xdr:rowOff>
    </xdr:from>
    <xdr:ext cx="405111" cy="259045"/>
    <xdr:sp macro="" textlink="">
      <xdr:nvSpPr>
        <xdr:cNvPr id="314" name="n_2mainValue【公営住宅】&#10;有形固定資産減価償却率">
          <a:extLst>
            <a:ext uri="{FF2B5EF4-FFF2-40B4-BE49-F238E27FC236}">
              <a16:creationId xmlns:a16="http://schemas.microsoft.com/office/drawing/2014/main" id="{ADCA0197-5BC3-461D-8128-AC84629A7475}"/>
            </a:ext>
          </a:extLst>
        </xdr:cNvPr>
        <xdr:cNvSpPr txBox="1"/>
      </xdr:nvSpPr>
      <xdr:spPr>
        <a:xfrm>
          <a:off x="2705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45738</xdr:rowOff>
    </xdr:from>
    <xdr:ext cx="405111" cy="259045"/>
    <xdr:sp macro="" textlink="">
      <xdr:nvSpPr>
        <xdr:cNvPr id="315" name="n_3mainValue【公営住宅】&#10;有形固定資産減価償却率">
          <a:extLst>
            <a:ext uri="{FF2B5EF4-FFF2-40B4-BE49-F238E27FC236}">
              <a16:creationId xmlns:a16="http://schemas.microsoft.com/office/drawing/2014/main" id="{0D70A499-C903-4C6C-8F74-156BA0AC827B}"/>
            </a:ext>
          </a:extLst>
        </xdr:cNvPr>
        <xdr:cNvSpPr txBox="1"/>
      </xdr:nvSpPr>
      <xdr:spPr>
        <a:xfrm>
          <a:off x="1816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19066</xdr:rowOff>
    </xdr:from>
    <xdr:ext cx="405111" cy="259045"/>
    <xdr:sp macro="" textlink="">
      <xdr:nvSpPr>
        <xdr:cNvPr id="316" name="n_4mainValue【公営住宅】&#10;有形固定資産減価償却率">
          <a:extLst>
            <a:ext uri="{FF2B5EF4-FFF2-40B4-BE49-F238E27FC236}">
              <a16:creationId xmlns:a16="http://schemas.microsoft.com/office/drawing/2014/main" id="{13E626B7-8243-47B4-A247-5DE98C666F9A}"/>
            </a:ext>
          </a:extLst>
        </xdr:cNvPr>
        <xdr:cNvSpPr txBox="1"/>
      </xdr:nvSpPr>
      <xdr:spPr>
        <a:xfrm>
          <a:off x="927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B3E95C68-F95D-4AF7-925B-783C7A6BCF6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368E080A-7322-4238-81A4-9311C73A8FF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567A949-5EB4-4C43-B000-27F0BFAA967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1FA528C3-8A98-4FB8-BBE8-B8CD7E82B23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D1556087-FD40-41F4-ABD7-23928123648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5B469BC1-1C82-4234-94E7-CB47678387D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32DD17AE-7B2C-46B9-BB65-7F8F9095073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AE8E3362-F477-4835-A592-FC3938CD9D2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261583F3-E439-4000-A49F-9C1F9DE674C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7E019A93-93C5-4BFF-ABED-D4D0387CDDE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85932F55-305D-4DB4-A94B-4AAA6D1B800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DB892823-7809-4AFF-9FCD-FE03B40BE63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66F98DA1-BD26-4C47-A1F6-2612DC18669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8CF76030-FF2F-4339-86FA-3B10869C203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3F097089-514E-4E6E-8B40-FCEB78F2616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6128885B-0FC7-4005-8947-119630E4AA8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98509E09-0DCD-48C9-B977-33FB5A4FF42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BD167B18-9F56-48C8-B0E6-F5B5C4F2B9C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5AD0CA45-D2BC-4F48-8A15-8F5BC27B77A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56C09B59-F655-4F14-B98C-E7CAEE0E366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C6F803AC-03E5-457C-BC26-1019E9F63D0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9BB9FE91-2A2F-4684-96C9-C59A85629EAA}"/>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3213F15-A506-4B66-9A1A-067D5BF067E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4B069AC5-0611-4112-ACBE-D06F38C5F74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E5631C79-63E2-487B-81A7-25EC0402931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3CA2094F-F361-472F-A990-E41D00F34492}"/>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9854EA52-C203-4678-B475-57D10BD94A3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70A8D65F-3921-4B1D-8674-276AD139FAE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8E4B348F-3AEB-41BA-AFE8-B243A05C62A8}"/>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BAADB482-C640-4AB5-BE3C-9DA0B0680A34}"/>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42144</xdr:rowOff>
    </xdr:from>
    <xdr:ext cx="469744" cy="259045"/>
    <xdr:sp macro="" textlink="">
      <xdr:nvSpPr>
        <xdr:cNvPr id="347" name="【公営住宅】&#10;一人当たり面積平均値テキスト">
          <a:extLst>
            <a:ext uri="{FF2B5EF4-FFF2-40B4-BE49-F238E27FC236}">
              <a16:creationId xmlns:a16="http://schemas.microsoft.com/office/drawing/2014/main" id="{3165013A-0484-440F-A985-ED1C3E2C3866}"/>
            </a:ext>
          </a:extLst>
        </xdr:cNvPr>
        <xdr:cNvSpPr txBox="1"/>
      </xdr:nvSpPr>
      <xdr:spPr>
        <a:xfrm>
          <a:off x="10515600" y="14615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A0CEE58E-1649-4CF0-A9C1-91A7139560E1}"/>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8FFCA30A-9D24-4D0C-BF68-6B29DDD69A6C}"/>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A8A45842-0754-4B54-B7EE-EA67EAC3014D}"/>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F06F25D0-EE5B-4B53-A1B2-A5E5BD2AF740}"/>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FA915290-1542-461A-9C30-8D015D39A71C}"/>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8BCFD55-7A3C-404F-8515-F3609812CF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6D34B11-D345-4AC9-8D6D-BA680A33C88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4B6206B-76F5-4346-B9C9-7726D7120A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4C2F3FE-A0FC-414A-8231-9DEE76F980D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50DBC30-7760-4002-9CA0-2C57DBD64C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133277</xdr:rowOff>
    </xdr:from>
    <xdr:to>
      <xdr:col>55</xdr:col>
      <xdr:colOff>50800</xdr:colOff>
      <xdr:row>85</xdr:row>
      <xdr:rowOff>63427</xdr:rowOff>
    </xdr:to>
    <xdr:sp macro="" textlink="">
      <xdr:nvSpPr>
        <xdr:cNvPr id="358" name="楕円 357">
          <a:extLst>
            <a:ext uri="{FF2B5EF4-FFF2-40B4-BE49-F238E27FC236}">
              <a16:creationId xmlns:a16="http://schemas.microsoft.com/office/drawing/2014/main" id="{4D4105BB-12BC-4679-8931-353A976FB915}"/>
            </a:ext>
          </a:extLst>
        </xdr:cNvPr>
        <xdr:cNvSpPr/>
      </xdr:nvSpPr>
      <xdr:spPr>
        <a:xfrm>
          <a:off x="10426700" y="1453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156154</xdr:rowOff>
    </xdr:from>
    <xdr:ext cx="469744" cy="259045"/>
    <xdr:sp macro="" textlink="">
      <xdr:nvSpPr>
        <xdr:cNvPr id="359" name="【公営住宅】&#10;一人当たり面積該当値テキスト">
          <a:extLst>
            <a:ext uri="{FF2B5EF4-FFF2-40B4-BE49-F238E27FC236}">
              <a16:creationId xmlns:a16="http://schemas.microsoft.com/office/drawing/2014/main" id="{56F6D00F-F70B-47E8-92F7-EA06549E2369}"/>
            </a:ext>
          </a:extLst>
        </xdr:cNvPr>
        <xdr:cNvSpPr txBox="1"/>
      </xdr:nvSpPr>
      <xdr:spPr>
        <a:xfrm>
          <a:off x="10515600" y="1438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139809</xdr:rowOff>
    </xdr:from>
    <xdr:to>
      <xdr:col>50</xdr:col>
      <xdr:colOff>165100</xdr:colOff>
      <xdr:row>85</xdr:row>
      <xdr:rowOff>69959</xdr:rowOff>
    </xdr:to>
    <xdr:sp macro="" textlink="">
      <xdr:nvSpPr>
        <xdr:cNvPr id="360" name="楕円 359">
          <a:extLst>
            <a:ext uri="{FF2B5EF4-FFF2-40B4-BE49-F238E27FC236}">
              <a16:creationId xmlns:a16="http://schemas.microsoft.com/office/drawing/2014/main" id="{E5E7164B-5F37-4BEB-8089-71C67EC87160}"/>
            </a:ext>
          </a:extLst>
        </xdr:cNvPr>
        <xdr:cNvSpPr/>
      </xdr:nvSpPr>
      <xdr:spPr>
        <a:xfrm>
          <a:off x="9588500" y="145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12627</xdr:rowOff>
    </xdr:from>
    <xdr:to>
      <xdr:col>55</xdr:col>
      <xdr:colOff>0</xdr:colOff>
      <xdr:row>85</xdr:row>
      <xdr:rowOff>19159</xdr:rowOff>
    </xdr:to>
    <xdr:cxnSp macro="">
      <xdr:nvCxnSpPr>
        <xdr:cNvPr id="361" name="直線コネクタ 360">
          <a:extLst>
            <a:ext uri="{FF2B5EF4-FFF2-40B4-BE49-F238E27FC236}">
              <a16:creationId xmlns:a16="http://schemas.microsoft.com/office/drawing/2014/main" id="{DB9A6F73-293E-481C-AB53-CB0539697F39}"/>
            </a:ext>
          </a:extLst>
        </xdr:cNvPr>
        <xdr:cNvCxnSpPr/>
      </xdr:nvCxnSpPr>
      <xdr:spPr>
        <a:xfrm flipV="1">
          <a:off x="9639300" y="1458587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145687</xdr:rowOff>
    </xdr:from>
    <xdr:to>
      <xdr:col>46</xdr:col>
      <xdr:colOff>38100</xdr:colOff>
      <xdr:row>85</xdr:row>
      <xdr:rowOff>75837</xdr:rowOff>
    </xdr:to>
    <xdr:sp macro="" textlink="">
      <xdr:nvSpPr>
        <xdr:cNvPr id="362" name="楕円 361">
          <a:extLst>
            <a:ext uri="{FF2B5EF4-FFF2-40B4-BE49-F238E27FC236}">
              <a16:creationId xmlns:a16="http://schemas.microsoft.com/office/drawing/2014/main" id="{BB8C1D70-F92B-4324-B76B-43ED34635CBF}"/>
            </a:ext>
          </a:extLst>
        </xdr:cNvPr>
        <xdr:cNvSpPr/>
      </xdr:nvSpPr>
      <xdr:spPr>
        <a:xfrm>
          <a:off x="8699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19159</xdr:rowOff>
    </xdr:from>
    <xdr:to>
      <xdr:col>50</xdr:col>
      <xdr:colOff>114300</xdr:colOff>
      <xdr:row>85</xdr:row>
      <xdr:rowOff>25037</xdr:rowOff>
    </xdr:to>
    <xdr:cxnSp macro="">
      <xdr:nvCxnSpPr>
        <xdr:cNvPr id="363" name="直線コネクタ 362">
          <a:extLst>
            <a:ext uri="{FF2B5EF4-FFF2-40B4-BE49-F238E27FC236}">
              <a16:creationId xmlns:a16="http://schemas.microsoft.com/office/drawing/2014/main" id="{9ECE451D-34DA-4F0C-8AB9-F058DDC0F20F}"/>
            </a:ext>
          </a:extLst>
        </xdr:cNvPr>
        <xdr:cNvCxnSpPr/>
      </xdr:nvCxnSpPr>
      <xdr:spPr>
        <a:xfrm flipV="1">
          <a:off x="8750300" y="14592409"/>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150912</xdr:rowOff>
    </xdr:from>
    <xdr:to>
      <xdr:col>41</xdr:col>
      <xdr:colOff>101600</xdr:colOff>
      <xdr:row>85</xdr:row>
      <xdr:rowOff>81062</xdr:rowOff>
    </xdr:to>
    <xdr:sp macro="" textlink="">
      <xdr:nvSpPr>
        <xdr:cNvPr id="364" name="楕円 363">
          <a:extLst>
            <a:ext uri="{FF2B5EF4-FFF2-40B4-BE49-F238E27FC236}">
              <a16:creationId xmlns:a16="http://schemas.microsoft.com/office/drawing/2014/main" id="{73786267-E7EB-4B5A-AA1F-9B399B983034}"/>
            </a:ext>
          </a:extLst>
        </xdr:cNvPr>
        <xdr:cNvSpPr/>
      </xdr:nvSpPr>
      <xdr:spPr>
        <a:xfrm>
          <a:off x="7810500" y="145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25037</xdr:rowOff>
    </xdr:from>
    <xdr:to>
      <xdr:col>45</xdr:col>
      <xdr:colOff>177800</xdr:colOff>
      <xdr:row>85</xdr:row>
      <xdr:rowOff>30262</xdr:rowOff>
    </xdr:to>
    <xdr:cxnSp macro="">
      <xdr:nvCxnSpPr>
        <xdr:cNvPr id="365" name="直線コネクタ 364">
          <a:extLst>
            <a:ext uri="{FF2B5EF4-FFF2-40B4-BE49-F238E27FC236}">
              <a16:creationId xmlns:a16="http://schemas.microsoft.com/office/drawing/2014/main" id="{7C154991-60F6-4853-B0DA-B3F24774C118}"/>
            </a:ext>
          </a:extLst>
        </xdr:cNvPr>
        <xdr:cNvCxnSpPr/>
      </xdr:nvCxnSpPr>
      <xdr:spPr>
        <a:xfrm flipV="1">
          <a:off x="7861300" y="1459828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156301</xdr:rowOff>
    </xdr:from>
    <xdr:to>
      <xdr:col>36</xdr:col>
      <xdr:colOff>165100</xdr:colOff>
      <xdr:row>85</xdr:row>
      <xdr:rowOff>86451</xdr:rowOff>
    </xdr:to>
    <xdr:sp macro="" textlink="">
      <xdr:nvSpPr>
        <xdr:cNvPr id="366" name="楕円 365">
          <a:extLst>
            <a:ext uri="{FF2B5EF4-FFF2-40B4-BE49-F238E27FC236}">
              <a16:creationId xmlns:a16="http://schemas.microsoft.com/office/drawing/2014/main" id="{C2FD7DD8-D417-4401-AD4A-EB47A0A6C5F3}"/>
            </a:ext>
          </a:extLst>
        </xdr:cNvPr>
        <xdr:cNvSpPr/>
      </xdr:nvSpPr>
      <xdr:spPr>
        <a:xfrm>
          <a:off x="6921500" y="145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30262</xdr:rowOff>
    </xdr:from>
    <xdr:to>
      <xdr:col>41</xdr:col>
      <xdr:colOff>50800</xdr:colOff>
      <xdr:row>85</xdr:row>
      <xdr:rowOff>35651</xdr:rowOff>
    </xdr:to>
    <xdr:cxnSp macro="">
      <xdr:nvCxnSpPr>
        <xdr:cNvPr id="367" name="直線コネクタ 366">
          <a:extLst>
            <a:ext uri="{FF2B5EF4-FFF2-40B4-BE49-F238E27FC236}">
              <a16:creationId xmlns:a16="http://schemas.microsoft.com/office/drawing/2014/main" id="{027F9C91-36D2-4239-BDAD-9633E1F1E07C}"/>
            </a:ext>
          </a:extLst>
        </xdr:cNvPr>
        <xdr:cNvCxnSpPr/>
      </xdr:nvCxnSpPr>
      <xdr:spPr>
        <a:xfrm flipV="1">
          <a:off x="6972300" y="14603512"/>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167059</xdr:rowOff>
    </xdr:from>
    <xdr:ext cx="469744" cy="259045"/>
    <xdr:sp macro="" textlink="">
      <xdr:nvSpPr>
        <xdr:cNvPr id="368" name="n_1aveValue【公営住宅】&#10;一人当たり面積">
          <a:extLst>
            <a:ext uri="{FF2B5EF4-FFF2-40B4-BE49-F238E27FC236}">
              <a16:creationId xmlns:a16="http://schemas.microsoft.com/office/drawing/2014/main" id="{75A4E5C7-6CD6-4C84-AEE8-0036C8EA41AA}"/>
            </a:ext>
          </a:extLst>
        </xdr:cNvPr>
        <xdr:cNvSpPr txBox="1"/>
      </xdr:nvSpPr>
      <xdr:spPr>
        <a:xfrm>
          <a:off x="93917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16508</xdr:rowOff>
    </xdr:from>
    <xdr:ext cx="469744" cy="259045"/>
    <xdr:sp macro="" textlink="">
      <xdr:nvSpPr>
        <xdr:cNvPr id="369" name="n_2aveValue【公営住宅】&#10;一人当たり面積">
          <a:extLst>
            <a:ext uri="{FF2B5EF4-FFF2-40B4-BE49-F238E27FC236}">
              <a16:creationId xmlns:a16="http://schemas.microsoft.com/office/drawing/2014/main" id="{47BAFEE7-EDFE-47E2-A4B2-0DBA2425FA30}"/>
            </a:ext>
          </a:extLst>
        </xdr:cNvPr>
        <xdr:cNvSpPr txBox="1"/>
      </xdr:nvSpPr>
      <xdr:spPr>
        <a:xfrm>
          <a:off x="8515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0" name="n_3aveValue【公営住宅】&#10;一人当たり面積">
          <a:extLst>
            <a:ext uri="{FF2B5EF4-FFF2-40B4-BE49-F238E27FC236}">
              <a16:creationId xmlns:a16="http://schemas.microsoft.com/office/drawing/2014/main" id="{2F0229DB-8AB3-45D8-ACF0-279B244040BD}"/>
            </a:ext>
          </a:extLst>
        </xdr:cNvPr>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170814</xdr:rowOff>
    </xdr:from>
    <xdr:ext cx="469744" cy="259045"/>
    <xdr:sp macro="" textlink="">
      <xdr:nvSpPr>
        <xdr:cNvPr id="371" name="n_4aveValue【公営住宅】&#10;一人当たり面積">
          <a:extLst>
            <a:ext uri="{FF2B5EF4-FFF2-40B4-BE49-F238E27FC236}">
              <a16:creationId xmlns:a16="http://schemas.microsoft.com/office/drawing/2014/main" id="{1CA2A564-0C7B-4F59-A212-74DA72095FF8}"/>
            </a:ext>
          </a:extLst>
        </xdr:cNvPr>
        <xdr:cNvSpPr txBox="1"/>
      </xdr:nvSpPr>
      <xdr:spPr>
        <a:xfrm>
          <a:off x="6737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86486</xdr:rowOff>
    </xdr:from>
    <xdr:ext cx="469744" cy="259045"/>
    <xdr:sp macro="" textlink="">
      <xdr:nvSpPr>
        <xdr:cNvPr id="372" name="n_1mainValue【公営住宅】&#10;一人当たり面積">
          <a:extLst>
            <a:ext uri="{FF2B5EF4-FFF2-40B4-BE49-F238E27FC236}">
              <a16:creationId xmlns:a16="http://schemas.microsoft.com/office/drawing/2014/main" id="{61F22CD6-41EF-49E5-93A6-C0521E966108}"/>
            </a:ext>
          </a:extLst>
        </xdr:cNvPr>
        <xdr:cNvSpPr txBox="1"/>
      </xdr:nvSpPr>
      <xdr:spPr>
        <a:xfrm>
          <a:off x="9391727" y="143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92364</xdr:rowOff>
    </xdr:from>
    <xdr:ext cx="469744" cy="259045"/>
    <xdr:sp macro="" textlink="">
      <xdr:nvSpPr>
        <xdr:cNvPr id="373" name="n_2mainValue【公営住宅】&#10;一人当たり面積">
          <a:extLst>
            <a:ext uri="{FF2B5EF4-FFF2-40B4-BE49-F238E27FC236}">
              <a16:creationId xmlns:a16="http://schemas.microsoft.com/office/drawing/2014/main" id="{4EB88F52-5DD0-4BA9-ACA0-FDE981E9860B}"/>
            </a:ext>
          </a:extLst>
        </xdr:cNvPr>
        <xdr:cNvSpPr txBox="1"/>
      </xdr:nvSpPr>
      <xdr:spPr>
        <a:xfrm>
          <a:off x="8515427" y="143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97589</xdr:rowOff>
    </xdr:from>
    <xdr:ext cx="469744" cy="259045"/>
    <xdr:sp macro="" textlink="">
      <xdr:nvSpPr>
        <xdr:cNvPr id="374" name="n_3mainValue【公営住宅】&#10;一人当たり面積">
          <a:extLst>
            <a:ext uri="{FF2B5EF4-FFF2-40B4-BE49-F238E27FC236}">
              <a16:creationId xmlns:a16="http://schemas.microsoft.com/office/drawing/2014/main" id="{E3AE2319-E720-4DAC-BEA3-889F3B86EBED}"/>
            </a:ext>
          </a:extLst>
        </xdr:cNvPr>
        <xdr:cNvSpPr txBox="1"/>
      </xdr:nvSpPr>
      <xdr:spPr>
        <a:xfrm>
          <a:off x="7626427" y="1432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102978</xdr:rowOff>
    </xdr:from>
    <xdr:ext cx="469744" cy="259045"/>
    <xdr:sp macro="" textlink="">
      <xdr:nvSpPr>
        <xdr:cNvPr id="375" name="n_4mainValue【公営住宅】&#10;一人当たり面積">
          <a:extLst>
            <a:ext uri="{FF2B5EF4-FFF2-40B4-BE49-F238E27FC236}">
              <a16:creationId xmlns:a16="http://schemas.microsoft.com/office/drawing/2014/main" id="{B6D646F1-ECA1-41DD-B4A1-F58B620A2D70}"/>
            </a:ext>
          </a:extLst>
        </xdr:cNvPr>
        <xdr:cNvSpPr txBox="1"/>
      </xdr:nvSpPr>
      <xdr:spPr>
        <a:xfrm>
          <a:off x="6737427" y="143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B77604D-F811-489F-A70B-50B92040A2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14E417B-C10F-4A7B-AC27-3E6983541A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74AD0E7-397E-4581-8CAE-D2791164FE1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EF15AF4D-0988-47D7-8B25-3F49405B14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C9B064B9-7BC3-4F13-84B8-5B9D4DEC33F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CC439F76-F38C-43CD-BE3A-CBF0FBF8A97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6B09453E-66B5-4794-A8DC-71E2EA485F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D3DA084D-352A-4B86-B738-B15F2F2A397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BA4BD104-C229-4AD6-AEC7-B6310E2A773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2080A15-23F3-4F8E-8A07-6EC8161ECED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883E5F84-9DBE-476B-8D67-8A0A2706C8A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640FC435-BDDB-45FB-B1A5-DA801A0B1CC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4A63E8DD-BEAF-4E0B-99EA-90780B4B82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ED0A6A86-E8FA-41B7-B241-764A23747E6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F40EFA4D-7667-41C9-B933-4A291170E3F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CFB3AE2B-61E4-4B7C-9DA1-46822EBF350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9629646B-890D-4ADF-AEF6-F12CD76B94A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D2C47147-6F56-4FD7-BC75-1CF2D7F45F6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2D3D47DA-1EAA-4908-AB59-42F5342DF7C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2A3130BA-79A8-48BF-AB93-BF31022DC57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3CC97C5C-DF5B-457C-844B-A9A3A2562CE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822E5BC1-9522-4F15-9454-E49AEA622FE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90E81E48-4118-4878-87AB-E62023CACE0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BE7417C7-6E39-4578-96F0-C47E0CEE441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80B979AC-09B8-4417-A981-BC482B7DFC6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1" name="直線コネクタ 400">
          <a:extLst>
            <a:ext uri="{FF2B5EF4-FFF2-40B4-BE49-F238E27FC236}">
              <a16:creationId xmlns:a16="http://schemas.microsoft.com/office/drawing/2014/main" id="{9B704496-A5BC-45D3-9F4A-BA64FF086E0B}"/>
            </a:ext>
          </a:extLst>
        </xdr:cNvPr>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733CBFC4-0B34-4FBE-9692-78C2BD7EB3EE}"/>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3" name="直線コネクタ 402">
          <a:extLst>
            <a:ext uri="{FF2B5EF4-FFF2-40B4-BE49-F238E27FC236}">
              <a16:creationId xmlns:a16="http://schemas.microsoft.com/office/drawing/2014/main" id="{1AD6F1B3-4B4E-49EE-88C0-34D2863CD755}"/>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1276A904-DC8B-4E29-93F7-DE5D73FC1D92}"/>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5" name="直線コネクタ 404">
          <a:extLst>
            <a:ext uri="{FF2B5EF4-FFF2-40B4-BE49-F238E27FC236}">
              <a16:creationId xmlns:a16="http://schemas.microsoft.com/office/drawing/2014/main" id="{75FCFF7E-2000-4136-BA5B-CEC13D0C6AF4}"/>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106697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7140ED86-F028-4CF6-920D-D10C7824093F}"/>
            </a:ext>
          </a:extLst>
        </xdr:cNvPr>
        <xdr:cNvSpPr txBox="1"/>
      </xdr:nvSpPr>
      <xdr:spPr>
        <a:xfrm>
          <a:off x="4673600" y="18280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128270</xdr:rowOff>
    </xdr:from>
    <xdr:to>
      <xdr:col>24</xdr:col>
      <xdr:colOff>114300</xdr:colOff>
      <xdr:row>107</xdr:row>
      <xdr:rowOff>58420</xdr:rowOff>
    </xdr:to>
    <xdr:sp macro="" textlink="">
      <xdr:nvSpPr>
        <xdr:cNvPr id="407" name="フローチャート: 判断 406">
          <a:extLst>
            <a:ext uri="{FF2B5EF4-FFF2-40B4-BE49-F238E27FC236}">
              <a16:creationId xmlns:a16="http://schemas.microsoft.com/office/drawing/2014/main" id="{974CD72B-DC37-4285-83D5-EA6EFA8846D1}"/>
            </a:ext>
          </a:extLst>
        </xdr:cNvPr>
        <xdr:cNvSpPr/>
      </xdr:nvSpPr>
      <xdr:spPr>
        <a:xfrm>
          <a:off x="4584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118473</xdr:rowOff>
    </xdr:from>
    <xdr:to>
      <xdr:col>20</xdr:col>
      <xdr:colOff>38100</xdr:colOff>
      <xdr:row>107</xdr:row>
      <xdr:rowOff>48623</xdr:rowOff>
    </xdr:to>
    <xdr:sp macro="" textlink="">
      <xdr:nvSpPr>
        <xdr:cNvPr id="408" name="フローチャート: 判断 407">
          <a:extLst>
            <a:ext uri="{FF2B5EF4-FFF2-40B4-BE49-F238E27FC236}">
              <a16:creationId xmlns:a16="http://schemas.microsoft.com/office/drawing/2014/main" id="{E3550AB0-5DAB-40D6-88D3-7578A469E688}"/>
            </a:ext>
          </a:extLst>
        </xdr:cNvPr>
        <xdr:cNvSpPr/>
      </xdr:nvSpPr>
      <xdr:spPr>
        <a:xfrm>
          <a:off x="3746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84182</xdr:rowOff>
    </xdr:from>
    <xdr:to>
      <xdr:col>15</xdr:col>
      <xdr:colOff>101600</xdr:colOff>
      <xdr:row>107</xdr:row>
      <xdr:rowOff>14332</xdr:rowOff>
    </xdr:to>
    <xdr:sp macro="" textlink="">
      <xdr:nvSpPr>
        <xdr:cNvPr id="409" name="フローチャート: 判断 408">
          <a:extLst>
            <a:ext uri="{FF2B5EF4-FFF2-40B4-BE49-F238E27FC236}">
              <a16:creationId xmlns:a16="http://schemas.microsoft.com/office/drawing/2014/main" id="{AF251EDC-77AB-4730-81B0-6A220CA6767A}"/>
            </a:ext>
          </a:extLst>
        </xdr:cNvPr>
        <xdr:cNvSpPr/>
      </xdr:nvSpPr>
      <xdr:spPr>
        <a:xfrm>
          <a:off x="2857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126637</xdr:rowOff>
    </xdr:from>
    <xdr:to>
      <xdr:col>10</xdr:col>
      <xdr:colOff>165100</xdr:colOff>
      <xdr:row>105</xdr:row>
      <xdr:rowOff>56787</xdr:rowOff>
    </xdr:to>
    <xdr:sp macro="" textlink="">
      <xdr:nvSpPr>
        <xdr:cNvPr id="410" name="フローチャート: 判断 409">
          <a:extLst>
            <a:ext uri="{FF2B5EF4-FFF2-40B4-BE49-F238E27FC236}">
              <a16:creationId xmlns:a16="http://schemas.microsoft.com/office/drawing/2014/main" id="{165762AD-F17B-4FA3-AB84-2B40548D5F47}"/>
            </a:ext>
          </a:extLst>
        </xdr:cNvPr>
        <xdr:cNvSpPr/>
      </xdr:nvSpPr>
      <xdr:spPr>
        <a:xfrm>
          <a:off x="1968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133169</xdr:rowOff>
    </xdr:from>
    <xdr:to>
      <xdr:col>6</xdr:col>
      <xdr:colOff>38100</xdr:colOff>
      <xdr:row>106</xdr:row>
      <xdr:rowOff>63319</xdr:rowOff>
    </xdr:to>
    <xdr:sp macro="" textlink="">
      <xdr:nvSpPr>
        <xdr:cNvPr id="411" name="フローチャート: 判断 410">
          <a:extLst>
            <a:ext uri="{FF2B5EF4-FFF2-40B4-BE49-F238E27FC236}">
              <a16:creationId xmlns:a16="http://schemas.microsoft.com/office/drawing/2014/main" id="{91B6CC50-EFFB-429E-BE42-17EEBF2BA7AD}"/>
            </a:ext>
          </a:extLst>
        </xdr:cNvPr>
        <xdr:cNvSpPr/>
      </xdr:nvSpPr>
      <xdr:spPr>
        <a:xfrm>
          <a:off x="1079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CCB488B-C826-421F-BA8C-49E3A0BB5D9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F5F7CAF-975E-45F4-BE54-0474F7D87BB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72CF33D-F895-4290-BE45-28EA0367BD0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1C08823-2852-45F1-846A-F9D4EAAEDF2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1FD5767-DC6A-45F5-ADC4-BBDC7EC61DD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43362</xdr:rowOff>
    </xdr:from>
    <xdr:to>
      <xdr:col>24</xdr:col>
      <xdr:colOff>114300</xdr:colOff>
      <xdr:row>106</xdr:row>
      <xdr:rowOff>144962</xdr:rowOff>
    </xdr:to>
    <xdr:sp macro="" textlink="">
      <xdr:nvSpPr>
        <xdr:cNvPr id="417" name="楕円 416">
          <a:extLst>
            <a:ext uri="{FF2B5EF4-FFF2-40B4-BE49-F238E27FC236}">
              <a16:creationId xmlns:a16="http://schemas.microsoft.com/office/drawing/2014/main" id="{1E8C64EA-543A-4025-BE4C-0523B7C4BB3C}"/>
            </a:ext>
          </a:extLst>
        </xdr:cNvPr>
        <xdr:cNvSpPr/>
      </xdr:nvSpPr>
      <xdr:spPr>
        <a:xfrm>
          <a:off x="4584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66239</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CB925C16-67B6-4C41-AAA2-4E3A1BB69B50}"/>
            </a:ext>
          </a:extLst>
        </xdr:cNvPr>
        <xdr:cNvSpPr txBox="1"/>
      </xdr:nvSpPr>
      <xdr:spPr>
        <a:xfrm>
          <a:off x="4673600" y="18068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10705</xdr:rowOff>
    </xdr:from>
    <xdr:to>
      <xdr:col>20</xdr:col>
      <xdr:colOff>38100</xdr:colOff>
      <xdr:row>106</xdr:row>
      <xdr:rowOff>112305</xdr:rowOff>
    </xdr:to>
    <xdr:sp macro="" textlink="">
      <xdr:nvSpPr>
        <xdr:cNvPr id="419" name="楕円 418">
          <a:extLst>
            <a:ext uri="{FF2B5EF4-FFF2-40B4-BE49-F238E27FC236}">
              <a16:creationId xmlns:a16="http://schemas.microsoft.com/office/drawing/2014/main" id="{B67CD005-97AB-42CB-A675-385ECA36FDA2}"/>
            </a:ext>
          </a:extLst>
        </xdr:cNvPr>
        <xdr:cNvSpPr/>
      </xdr:nvSpPr>
      <xdr:spPr>
        <a:xfrm>
          <a:off x="3746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61505</xdr:rowOff>
    </xdr:from>
    <xdr:to>
      <xdr:col>24</xdr:col>
      <xdr:colOff>63500</xdr:colOff>
      <xdr:row>106</xdr:row>
      <xdr:rowOff>94162</xdr:rowOff>
    </xdr:to>
    <xdr:cxnSp macro="">
      <xdr:nvCxnSpPr>
        <xdr:cNvPr id="420" name="直線コネクタ 419">
          <a:extLst>
            <a:ext uri="{FF2B5EF4-FFF2-40B4-BE49-F238E27FC236}">
              <a16:creationId xmlns:a16="http://schemas.microsoft.com/office/drawing/2014/main" id="{B93E4293-36CC-438C-8126-B1232F46217F}"/>
            </a:ext>
          </a:extLst>
        </xdr:cNvPr>
        <xdr:cNvCxnSpPr/>
      </xdr:nvCxnSpPr>
      <xdr:spPr>
        <a:xfrm>
          <a:off x="3797300" y="1823520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151130</xdr:rowOff>
    </xdr:from>
    <xdr:to>
      <xdr:col>15</xdr:col>
      <xdr:colOff>101600</xdr:colOff>
      <xdr:row>106</xdr:row>
      <xdr:rowOff>81280</xdr:rowOff>
    </xdr:to>
    <xdr:sp macro="" textlink="">
      <xdr:nvSpPr>
        <xdr:cNvPr id="421" name="楕円 420">
          <a:extLst>
            <a:ext uri="{FF2B5EF4-FFF2-40B4-BE49-F238E27FC236}">
              <a16:creationId xmlns:a16="http://schemas.microsoft.com/office/drawing/2014/main" id="{85843A35-17AE-4389-AFBB-3989C64880A0}"/>
            </a:ext>
          </a:extLst>
        </xdr:cNvPr>
        <xdr:cNvSpPr/>
      </xdr:nvSpPr>
      <xdr:spPr>
        <a:xfrm>
          <a:off x="2857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30480</xdr:rowOff>
    </xdr:from>
    <xdr:to>
      <xdr:col>19</xdr:col>
      <xdr:colOff>177800</xdr:colOff>
      <xdr:row>106</xdr:row>
      <xdr:rowOff>61505</xdr:rowOff>
    </xdr:to>
    <xdr:cxnSp macro="">
      <xdr:nvCxnSpPr>
        <xdr:cNvPr id="422" name="直線コネクタ 421">
          <a:extLst>
            <a:ext uri="{FF2B5EF4-FFF2-40B4-BE49-F238E27FC236}">
              <a16:creationId xmlns:a16="http://schemas.microsoft.com/office/drawing/2014/main" id="{0CF80919-E895-4778-AA01-50DE35001819}"/>
            </a:ext>
          </a:extLst>
        </xdr:cNvPr>
        <xdr:cNvCxnSpPr/>
      </xdr:nvCxnSpPr>
      <xdr:spPr>
        <a:xfrm>
          <a:off x="2908300" y="182041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23" name="楕円 422">
          <a:extLst>
            <a:ext uri="{FF2B5EF4-FFF2-40B4-BE49-F238E27FC236}">
              <a16:creationId xmlns:a16="http://schemas.microsoft.com/office/drawing/2014/main" id="{C48FCEAC-D04B-4AD0-B992-834479AEB6B9}"/>
            </a:ext>
          </a:extLst>
        </xdr:cNvPr>
        <xdr:cNvSpPr/>
      </xdr:nvSpPr>
      <xdr:spPr>
        <a:xfrm>
          <a:off x="1968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169273</xdr:rowOff>
    </xdr:from>
    <xdr:to>
      <xdr:col>15</xdr:col>
      <xdr:colOff>50800</xdr:colOff>
      <xdr:row>106</xdr:row>
      <xdr:rowOff>30480</xdr:rowOff>
    </xdr:to>
    <xdr:cxnSp macro="">
      <xdr:nvCxnSpPr>
        <xdr:cNvPr id="424" name="直線コネクタ 423">
          <a:extLst>
            <a:ext uri="{FF2B5EF4-FFF2-40B4-BE49-F238E27FC236}">
              <a16:creationId xmlns:a16="http://schemas.microsoft.com/office/drawing/2014/main" id="{6783132F-847C-4B45-87F5-E676B441D934}"/>
            </a:ext>
          </a:extLst>
        </xdr:cNvPr>
        <xdr:cNvCxnSpPr/>
      </xdr:nvCxnSpPr>
      <xdr:spPr>
        <a:xfrm>
          <a:off x="2019300" y="181715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85816</xdr:rowOff>
    </xdr:from>
    <xdr:to>
      <xdr:col>6</xdr:col>
      <xdr:colOff>38100</xdr:colOff>
      <xdr:row>106</xdr:row>
      <xdr:rowOff>15966</xdr:rowOff>
    </xdr:to>
    <xdr:sp macro="" textlink="">
      <xdr:nvSpPr>
        <xdr:cNvPr id="425" name="楕円 424">
          <a:extLst>
            <a:ext uri="{FF2B5EF4-FFF2-40B4-BE49-F238E27FC236}">
              <a16:creationId xmlns:a16="http://schemas.microsoft.com/office/drawing/2014/main" id="{8D0F577D-AE49-4CAF-8501-A8144B830A40}"/>
            </a:ext>
          </a:extLst>
        </xdr:cNvPr>
        <xdr:cNvSpPr/>
      </xdr:nvSpPr>
      <xdr:spPr>
        <a:xfrm>
          <a:off x="1079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136616</xdr:rowOff>
    </xdr:from>
    <xdr:to>
      <xdr:col>10</xdr:col>
      <xdr:colOff>114300</xdr:colOff>
      <xdr:row>105</xdr:row>
      <xdr:rowOff>169273</xdr:rowOff>
    </xdr:to>
    <xdr:cxnSp macro="">
      <xdr:nvCxnSpPr>
        <xdr:cNvPr id="426" name="直線コネクタ 425">
          <a:extLst>
            <a:ext uri="{FF2B5EF4-FFF2-40B4-BE49-F238E27FC236}">
              <a16:creationId xmlns:a16="http://schemas.microsoft.com/office/drawing/2014/main" id="{779A4F98-D133-4422-BEC0-82136CF8C250}"/>
            </a:ext>
          </a:extLst>
        </xdr:cNvPr>
        <xdr:cNvCxnSpPr/>
      </xdr:nvCxnSpPr>
      <xdr:spPr>
        <a:xfrm>
          <a:off x="1130300" y="181388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39750</xdr:rowOff>
    </xdr:from>
    <xdr:ext cx="405111" cy="259045"/>
    <xdr:sp macro="" textlink="">
      <xdr:nvSpPr>
        <xdr:cNvPr id="427" name="n_1aveValue【港湾・漁港】&#10;有形固定資産減価償却率">
          <a:extLst>
            <a:ext uri="{FF2B5EF4-FFF2-40B4-BE49-F238E27FC236}">
              <a16:creationId xmlns:a16="http://schemas.microsoft.com/office/drawing/2014/main" id="{2963C4E4-C8AA-4D33-887A-AB16BA99999F}"/>
            </a:ext>
          </a:extLst>
        </xdr:cNvPr>
        <xdr:cNvSpPr txBox="1"/>
      </xdr:nvSpPr>
      <xdr:spPr>
        <a:xfrm>
          <a:off x="3582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5459</xdr:rowOff>
    </xdr:from>
    <xdr:ext cx="405111" cy="259045"/>
    <xdr:sp macro="" textlink="">
      <xdr:nvSpPr>
        <xdr:cNvPr id="428" name="n_2aveValue【港湾・漁港】&#10;有形固定資産減価償却率">
          <a:extLst>
            <a:ext uri="{FF2B5EF4-FFF2-40B4-BE49-F238E27FC236}">
              <a16:creationId xmlns:a16="http://schemas.microsoft.com/office/drawing/2014/main" id="{E6FA7AE2-A18A-44AA-A910-91ECAA9C2CED}"/>
            </a:ext>
          </a:extLst>
        </xdr:cNvPr>
        <xdr:cNvSpPr txBox="1"/>
      </xdr:nvSpPr>
      <xdr:spPr>
        <a:xfrm>
          <a:off x="2705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73314</xdr:rowOff>
    </xdr:from>
    <xdr:ext cx="405111" cy="259045"/>
    <xdr:sp macro="" textlink="">
      <xdr:nvSpPr>
        <xdr:cNvPr id="429" name="n_3aveValue【港湾・漁港】&#10;有形固定資産減価償却率">
          <a:extLst>
            <a:ext uri="{FF2B5EF4-FFF2-40B4-BE49-F238E27FC236}">
              <a16:creationId xmlns:a16="http://schemas.microsoft.com/office/drawing/2014/main" id="{1B0151EC-5228-47E0-A7C4-884E5A8AA320}"/>
            </a:ext>
          </a:extLst>
        </xdr:cNvPr>
        <xdr:cNvSpPr txBox="1"/>
      </xdr:nvSpPr>
      <xdr:spPr>
        <a:xfrm>
          <a:off x="1816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54446</xdr:rowOff>
    </xdr:from>
    <xdr:ext cx="405111" cy="259045"/>
    <xdr:sp macro="" textlink="">
      <xdr:nvSpPr>
        <xdr:cNvPr id="430" name="n_4aveValue【港湾・漁港】&#10;有形固定資産減価償却率">
          <a:extLst>
            <a:ext uri="{FF2B5EF4-FFF2-40B4-BE49-F238E27FC236}">
              <a16:creationId xmlns:a16="http://schemas.microsoft.com/office/drawing/2014/main" id="{3E1D5DCA-CA90-46C8-9023-E3E4CE3178B5}"/>
            </a:ext>
          </a:extLst>
        </xdr:cNvPr>
        <xdr:cNvSpPr txBox="1"/>
      </xdr:nvSpPr>
      <xdr:spPr>
        <a:xfrm>
          <a:off x="927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128832</xdr:rowOff>
    </xdr:from>
    <xdr:ext cx="405111" cy="259045"/>
    <xdr:sp macro="" textlink="">
      <xdr:nvSpPr>
        <xdr:cNvPr id="431" name="n_1mainValue【港湾・漁港】&#10;有形固定資産減価償却率">
          <a:extLst>
            <a:ext uri="{FF2B5EF4-FFF2-40B4-BE49-F238E27FC236}">
              <a16:creationId xmlns:a16="http://schemas.microsoft.com/office/drawing/2014/main" id="{E9E169D1-2AA9-4829-8BD0-1B0A20102A38}"/>
            </a:ext>
          </a:extLst>
        </xdr:cNvPr>
        <xdr:cNvSpPr txBox="1"/>
      </xdr:nvSpPr>
      <xdr:spPr>
        <a:xfrm>
          <a:off x="35820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97807</xdr:rowOff>
    </xdr:from>
    <xdr:ext cx="405111" cy="259045"/>
    <xdr:sp macro="" textlink="">
      <xdr:nvSpPr>
        <xdr:cNvPr id="432" name="n_2mainValue【港湾・漁港】&#10;有形固定資産減価償却率">
          <a:extLst>
            <a:ext uri="{FF2B5EF4-FFF2-40B4-BE49-F238E27FC236}">
              <a16:creationId xmlns:a16="http://schemas.microsoft.com/office/drawing/2014/main" id="{BA5FF64F-6DFF-4FAD-9124-BD6267B46A85}"/>
            </a:ext>
          </a:extLst>
        </xdr:cNvPr>
        <xdr:cNvSpPr txBox="1"/>
      </xdr:nvSpPr>
      <xdr:spPr>
        <a:xfrm>
          <a:off x="270574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3" name="n_3mainValue【港湾・漁港】&#10;有形固定資産減価償却率">
          <a:extLst>
            <a:ext uri="{FF2B5EF4-FFF2-40B4-BE49-F238E27FC236}">
              <a16:creationId xmlns:a16="http://schemas.microsoft.com/office/drawing/2014/main" id="{EDBBBCE9-94CB-45FA-A8A3-E60163061612}"/>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32493</xdr:rowOff>
    </xdr:from>
    <xdr:ext cx="405111" cy="259045"/>
    <xdr:sp macro="" textlink="">
      <xdr:nvSpPr>
        <xdr:cNvPr id="434" name="n_4mainValue【港湾・漁港】&#10;有形固定資産減価償却率">
          <a:extLst>
            <a:ext uri="{FF2B5EF4-FFF2-40B4-BE49-F238E27FC236}">
              <a16:creationId xmlns:a16="http://schemas.microsoft.com/office/drawing/2014/main" id="{96088A99-E9A9-40BE-A1E5-7514D3217774}"/>
            </a:ext>
          </a:extLst>
        </xdr:cNvPr>
        <xdr:cNvSpPr txBox="1"/>
      </xdr:nvSpPr>
      <xdr:spPr>
        <a:xfrm>
          <a:off x="9277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76C3FF9A-51BA-4058-B10F-9F831E5A81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B9F43986-1527-4FBD-9A26-E50EEC942E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9634D07-FAAA-49DE-A569-F1D2D5F6B27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BFF973D7-16C1-4C81-B47E-9A46480864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D6A4267E-FD66-401B-AC08-35A2331733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E994B27D-C550-4078-9245-CD5A12FA9B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6FEFF93-7D12-4EF5-BC89-A0C44ECCF2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E560122E-716B-49A2-BAAC-6E50EFF45CA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DE802FB5-313D-4329-9ED7-F7C0139A060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88E1874-DF47-4B4A-93E6-E4CD61C631B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C289C101-A4F1-46A0-8BC6-D5A05803D59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0B37F99F-93F1-4714-9519-4F6A60B466F4}"/>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23B5E15A-5CFD-4E5D-9909-ADE0F7CC135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3616BF7B-32B7-4616-9E1E-81A187D074F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C003C037-0716-4B12-BBCD-4251B7A60FA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C04585AC-E65F-4304-B4B2-8140F462B89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2B39EBE1-5C7E-424A-B5D5-84D66FE7C4B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DC389039-1945-4943-B476-935D3CEDF13E}"/>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59C2884D-5F08-41BE-B5A6-C54869FDD51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193FE3D-422E-444F-8B38-A6E7C5ECD74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6489B5C3-3955-4CB3-9433-A3D690BCC2B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92588</xdr:rowOff>
    </xdr:from>
    <xdr:to>
      <xdr:col>54</xdr:col>
      <xdr:colOff>189865</xdr:colOff>
      <xdr:row>108</xdr:row>
      <xdr:rowOff>75278</xdr:rowOff>
    </xdr:to>
    <xdr:cxnSp macro="">
      <xdr:nvCxnSpPr>
        <xdr:cNvPr id="456" name="直線コネクタ 455">
          <a:extLst>
            <a:ext uri="{FF2B5EF4-FFF2-40B4-BE49-F238E27FC236}">
              <a16:creationId xmlns:a16="http://schemas.microsoft.com/office/drawing/2014/main" id="{DD9820BD-068E-4CD0-9F98-8A4ABA985A10}"/>
            </a:ext>
          </a:extLst>
        </xdr:cNvPr>
        <xdr:cNvCxnSpPr/>
      </xdr:nvCxnSpPr>
      <xdr:spPr>
        <a:xfrm flipV="1">
          <a:off x="10476865" y="17409038"/>
          <a:ext cx="0" cy="118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79105</xdr:rowOff>
    </xdr:from>
    <xdr:ext cx="469744" cy="259045"/>
    <xdr:sp macro="" textlink="">
      <xdr:nvSpPr>
        <xdr:cNvPr id="457" name="【港湾・漁港】&#10;一人当たり有形固定資産（償却資産）額最小値テキスト">
          <a:extLst>
            <a:ext uri="{FF2B5EF4-FFF2-40B4-BE49-F238E27FC236}">
              <a16:creationId xmlns:a16="http://schemas.microsoft.com/office/drawing/2014/main" id="{FE4196EA-F0D2-480D-AC3D-58F7C919B40A}"/>
            </a:ext>
          </a:extLst>
        </xdr:cNvPr>
        <xdr:cNvSpPr txBox="1"/>
      </xdr:nvSpPr>
      <xdr:spPr>
        <a:xfrm>
          <a:off x="10515600" y="1859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75278</xdr:rowOff>
    </xdr:from>
    <xdr:to>
      <xdr:col>55</xdr:col>
      <xdr:colOff>88900</xdr:colOff>
      <xdr:row>108</xdr:row>
      <xdr:rowOff>75278</xdr:rowOff>
    </xdr:to>
    <xdr:cxnSp macro="">
      <xdr:nvCxnSpPr>
        <xdr:cNvPr id="458" name="直線コネクタ 457">
          <a:extLst>
            <a:ext uri="{FF2B5EF4-FFF2-40B4-BE49-F238E27FC236}">
              <a16:creationId xmlns:a16="http://schemas.microsoft.com/office/drawing/2014/main" id="{CBDB5A42-4746-4D6F-A9FE-B5F0A5F66E6A}"/>
            </a:ext>
          </a:extLst>
        </xdr:cNvPr>
        <xdr:cNvCxnSpPr/>
      </xdr:nvCxnSpPr>
      <xdr:spPr>
        <a:xfrm>
          <a:off x="10388600" y="185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39265</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84A48AD7-3B9E-44A9-9F1E-3E4ED9881CD9}"/>
            </a:ext>
          </a:extLst>
        </xdr:cNvPr>
        <xdr:cNvSpPr txBox="1"/>
      </xdr:nvSpPr>
      <xdr:spPr>
        <a:xfrm>
          <a:off x="10515600" y="171842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92588</xdr:rowOff>
    </xdr:from>
    <xdr:to>
      <xdr:col>55</xdr:col>
      <xdr:colOff>88900</xdr:colOff>
      <xdr:row>101</xdr:row>
      <xdr:rowOff>92588</xdr:rowOff>
    </xdr:to>
    <xdr:cxnSp macro="">
      <xdr:nvCxnSpPr>
        <xdr:cNvPr id="460" name="直線コネクタ 459">
          <a:extLst>
            <a:ext uri="{FF2B5EF4-FFF2-40B4-BE49-F238E27FC236}">
              <a16:creationId xmlns:a16="http://schemas.microsoft.com/office/drawing/2014/main" id="{72154F9C-417F-42B7-B1FD-CD44054F237F}"/>
            </a:ext>
          </a:extLst>
        </xdr:cNvPr>
        <xdr:cNvCxnSpPr/>
      </xdr:nvCxnSpPr>
      <xdr:spPr>
        <a:xfrm>
          <a:off x="10388600" y="1740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33022</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2F3638F4-B055-4F59-960F-0B2D58175303}"/>
            </a:ext>
          </a:extLst>
        </xdr:cNvPr>
        <xdr:cNvSpPr txBox="1"/>
      </xdr:nvSpPr>
      <xdr:spPr>
        <a:xfrm>
          <a:off x="10515600" y="1820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10145</xdr:rowOff>
    </xdr:from>
    <xdr:to>
      <xdr:col>55</xdr:col>
      <xdr:colOff>50800</xdr:colOff>
      <xdr:row>107</xdr:row>
      <xdr:rowOff>111745</xdr:rowOff>
    </xdr:to>
    <xdr:sp macro="" textlink="">
      <xdr:nvSpPr>
        <xdr:cNvPr id="462" name="フローチャート: 判断 461">
          <a:extLst>
            <a:ext uri="{FF2B5EF4-FFF2-40B4-BE49-F238E27FC236}">
              <a16:creationId xmlns:a16="http://schemas.microsoft.com/office/drawing/2014/main" id="{C9614BDE-6E41-4117-98AE-91C06D6B9648}"/>
            </a:ext>
          </a:extLst>
        </xdr:cNvPr>
        <xdr:cNvSpPr/>
      </xdr:nvSpPr>
      <xdr:spPr>
        <a:xfrm>
          <a:off x="104267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162733</xdr:rowOff>
    </xdr:from>
    <xdr:to>
      <xdr:col>50</xdr:col>
      <xdr:colOff>165100</xdr:colOff>
      <xdr:row>107</xdr:row>
      <xdr:rowOff>92883</xdr:rowOff>
    </xdr:to>
    <xdr:sp macro="" textlink="">
      <xdr:nvSpPr>
        <xdr:cNvPr id="463" name="フローチャート: 判断 462">
          <a:extLst>
            <a:ext uri="{FF2B5EF4-FFF2-40B4-BE49-F238E27FC236}">
              <a16:creationId xmlns:a16="http://schemas.microsoft.com/office/drawing/2014/main" id="{C4022E0F-4BEA-48FC-8B24-B2FBFE7D9EA1}"/>
            </a:ext>
          </a:extLst>
        </xdr:cNvPr>
        <xdr:cNvSpPr/>
      </xdr:nvSpPr>
      <xdr:spPr>
        <a:xfrm>
          <a:off x="9588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136976</xdr:rowOff>
    </xdr:from>
    <xdr:to>
      <xdr:col>46</xdr:col>
      <xdr:colOff>38100</xdr:colOff>
      <xdr:row>107</xdr:row>
      <xdr:rowOff>67126</xdr:rowOff>
    </xdr:to>
    <xdr:sp macro="" textlink="">
      <xdr:nvSpPr>
        <xdr:cNvPr id="464" name="フローチャート: 判断 463">
          <a:extLst>
            <a:ext uri="{FF2B5EF4-FFF2-40B4-BE49-F238E27FC236}">
              <a16:creationId xmlns:a16="http://schemas.microsoft.com/office/drawing/2014/main" id="{EDEC9E44-EAA2-4F72-AC25-738EAA064F9E}"/>
            </a:ext>
          </a:extLst>
        </xdr:cNvPr>
        <xdr:cNvSpPr/>
      </xdr:nvSpPr>
      <xdr:spPr>
        <a:xfrm>
          <a:off x="8699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4502</xdr:rowOff>
    </xdr:from>
    <xdr:to>
      <xdr:col>41</xdr:col>
      <xdr:colOff>101600</xdr:colOff>
      <xdr:row>107</xdr:row>
      <xdr:rowOff>106102</xdr:rowOff>
    </xdr:to>
    <xdr:sp macro="" textlink="">
      <xdr:nvSpPr>
        <xdr:cNvPr id="465" name="フローチャート: 判断 464">
          <a:extLst>
            <a:ext uri="{FF2B5EF4-FFF2-40B4-BE49-F238E27FC236}">
              <a16:creationId xmlns:a16="http://schemas.microsoft.com/office/drawing/2014/main" id="{37D125CE-CE8A-49F9-B63F-522668BDBC9F}"/>
            </a:ext>
          </a:extLst>
        </xdr:cNvPr>
        <xdr:cNvSpPr/>
      </xdr:nvSpPr>
      <xdr:spPr>
        <a:xfrm>
          <a:off x="7810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51039</xdr:rowOff>
    </xdr:from>
    <xdr:to>
      <xdr:col>36</xdr:col>
      <xdr:colOff>165100</xdr:colOff>
      <xdr:row>107</xdr:row>
      <xdr:rowOff>152639</xdr:rowOff>
    </xdr:to>
    <xdr:sp macro="" textlink="">
      <xdr:nvSpPr>
        <xdr:cNvPr id="466" name="フローチャート: 判断 465">
          <a:extLst>
            <a:ext uri="{FF2B5EF4-FFF2-40B4-BE49-F238E27FC236}">
              <a16:creationId xmlns:a16="http://schemas.microsoft.com/office/drawing/2014/main" id="{D06E8A4D-1A6D-462E-96DD-F0C04B539F0B}"/>
            </a:ext>
          </a:extLst>
        </xdr:cNvPr>
        <xdr:cNvSpPr/>
      </xdr:nvSpPr>
      <xdr:spPr>
        <a:xfrm>
          <a:off x="6921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F727AAC-146C-4372-9EF8-7E0B380DF7F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1343CAB-5683-4FE3-852E-9013B374D4A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7161DF7-6131-44D7-AE78-7F09D4EE5EF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C504973-C933-46F6-AADE-9249A3F4051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A8AB9C4-D2F0-4FD2-9D5D-A030570F47C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153248</xdr:rowOff>
    </xdr:from>
    <xdr:to>
      <xdr:col>55</xdr:col>
      <xdr:colOff>50800</xdr:colOff>
      <xdr:row>108</xdr:row>
      <xdr:rowOff>83398</xdr:rowOff>
    </xdr:to>
    <xdr:sp macro="" textlink="">
      <xdr:nvSpPr>
        <xdr:cNvPr id="472" name="楕円 471">
          <a:extLst>
            <a:ext uri="{FF2B5EF4-FFF2-40B4-BE49-F238E27FC236}">
              <a16:creationId xmlns:a16="http://schemas.microsoft.com/office/drawing/2014/main" id="{EA1F98B8-7B21-4EED-83AB-B25E6A01E074}"/>
            </a:ext>
          </a:extLst>
        </xdr:cNvPr>
        <xdr:cNvSpPr/>
      </xdr:nvSpPr>
      <xdr:spPr>
        <a:xfrm>
          <a:off x="10426700" y="184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68175</xdr:rowOff>
    </xdr:from>
    <xdr:ext cx="534377" cy="259045"/>
    <xdr:sp macro="" textlink="">
      <xdr:nvSpPr>
        <xdr:cNvPr id="473" name="【港湾・漁港】&#10;一人当たり有形固定資産（償却資産）額該当値テキスト">
          <a:extLst>
            <a:ext uri="{FF2B5EF4-FFF2-40B4-BE49-F238E27FC236}">
              <a16:creationId xmlns:a16="http://schemas.microsoft.com/office/drawing/2014/main" id="{20E7419A-3875-4956-9E7E-AD1B9E47B080}"/>
            </a:ext>
          </a:extLst>
        </xdr:cNvPr>
        <xdr:cNvSpPr txBox="1"/>
      </xdr:nvSpPr>
      <xdr:spPr>
        <a:xfrm>
          <a:off x="10515600" y="184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154184</xdr:rowOff>
    </xdr:from>
    <xdr:to>
      <xdr:col>50</xdr:col>
      <xdr:colOff>165100</xdr:colOff>
      <xdr:row>108</xdr:row>
      <xdr:rowOff>84334</xdr:rowOff>
    </xdr:to>
    <xdr:sp macro="" textlink="">
      <xdr:nvSpPr>
        <xdr:cNvPr id="474" name="楕円 473">
          <a:extLst>
            <a:ext uri="{FF2B5EF4-FFF2-40B4-BE49-F238E27FC236}">
              <a16:creationId xmlns:a16="http://schemas.microsoft.com/office/drawing/2014/main" id="{497882EE-634A-451B-8108-F41E02D84F64}"/>
            </a:ext>
          </a:extLst>
        </xdr:cNvPr>
        <xdr:cNvSpPr/>
      </xdr:nvSpPr>
      <xdr:spPr>
        <a:xfrm>
          <a:off x="9588500" y="1849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32598</xdr:rowOff>
    </xdr:from>
    <xdr:to>
      <xdr:col>55</xdr:col>
      <xdr:colOff>0</xdr:colOff>
      <xdr:row>108</xdr:row>
      <xdr:rowOff>33534</xdr:rowOff>
    </xdr:to>
    <xdr:cxnSp macro="">
      <xdr:nvCxnSpPr>
        <xdr:cNvPr id="475" name="直線コネクタ 474">
          <a:extLst>
            <a:ext uri="{FF2B5EF4-FFF2-40B4-BE49-F238E27FC236}">
              <a16:creationId xmlns:a16="http://schemas.microsoft.com/office/drawing/2014/main" id="{6FF5E8DD-C195-439B-A003-8224CDC2C8A2}"/>
            </a:ext>
          </a:extLst>
        </xdr:cNvPr>
        <xdr:cNvCxnSpPr/>
      </xdr:nvCxnSpPr>
      <xdr:spPr>
        <a:xfrm flipV="1">
          <a:off x="9639300" y="18549198"/>
          <a:ext cx="8382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155054</xdr:rowOff>
    </xdr:from>
    <xdr:to>
      <xdr:col>46</xdr:col>
      <xdr:colOff>38100</xdr:colOff>
      <xdr:row>108</xdr:row>
      <xdr:rowOff>85204</xdr:rowOff>
    </xdr:to>
    <xdr:sp macro="" textlink="">
      <xdr:nvSpPr>
        <xdr:cNvPr id="476" name="楕円 475">
          <a:extLst>
            <a:ext uri="{FF2B5EF4-FFF2-40B4-BE49-F238E27FC236}">
              <a16:creationId xmlns:a16="http://schemas.microsoft.com/office/drawing/2014/main" id="{C89F08F3-A2D5-4734-8EE2-4D4444A5A84C}"/>
            </a:ext>
          </a:extLst>
        </xdr:cNvPr>
        <xdr:cNvSpPr/>
      </xdr:nvSpPr>
      <xdr:spPr>
        <a:xfrm>
          <a:off x="8699500" y="185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33534</xdr:rowOff>
    </xdr:from>
    <xdr:to>
      <xdr:col>50</xdr:col>
      <xdr:colOff>114300</xdr:colOff>
      <xdr:row>108</xdr:row>
      <xdr:rowOff>34404</xdr:rowOff>
    </xdr:to>
    <xdr:cxnSp macro="">
      <xdr:nvCxnSpPr>
        <xdr:cNvPr id="477" name="直線コネクタ 476">
          <a:extLst>
            <a:ext uri="{FF2B5EF4-FFF2-40B4-BE49-F238E27FC236}">
              <a16:creationId xmlns:a16="http://schemas.microsoft.com/office/drawing/2014/main" id="{3A48B31F-F18C-489A-B43F-195EE306CA71}"/>
            </a:ext>
          </a:extLst>
        </xdr:cNvPr>
        <xdr:cNvCxnSpPr/>
      </xdr:nvCxnSpPr>
      <xdr:spPr>
        <a:xfrm flipV="1">
          <a:off x="8750300" y="18550134"/>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155798</xdr:rowOff>
    </xdr:from>
    <xdr:to>
      <xdr:col>41</xdr:col>
      <xdr:colOff>101600</xdr:colOff>
      <xdr:row>108</xdr:row>
      <xdr:rowOff>85948</xdr:rowOff>
    </xdr:to>
    <xdr:sp macro="" textlink="">
      <xdr:nvSpPr>
        <xdr:cNvPr id="478" name="楕円 477">
          <a:extLst>
            <a:ext uri="{FF2B5EF4-FFF2-40B4-BE49-F238E27FC236}">
              <a16:creationId xmlns:a16="http://schemas.microsoft.com/office/drawing/2014/main" id="{87A45204-DB33-4184-9D74-ED91B64CF3F5}"/>
            </a:ext>
          </a:extLst>
        </xdr:cNvPr>
        <xdr:cNvSpPr/>
      </xdr:nvSpPr>
      <xdr:spPr>
        <a:xfrm>
          <a:off x="7810500" y="1850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34404</xdr:rowOff>
    </xdr:from>
    <xdr:to>
      <xdr:col>45</xdr:col>
      <xdr:colOff>177800</xdr:colOff>
      <xdr:row>108</xdr:row>
      <xdr:rowOff>35148</xdr:rowOff>
    </xdr:to>
    <xdr:cxnSp macro="">
      <xdr:nvCxnSpPr>
        <xdr:cNvPr id="479" name="直線コネクタ 478">
          <a:extLst>
            <a:ext uri="{FF2B5EF4-FFF2-40B4-BE49-F238E27FC236}">
              <a16:creationId xmlns:a16="http://schemas.microsoft.com/office/drawing/2014/main" id="{6586044F-D2D1-43E9-820E-CA0E0293BFCE}"/>
            </a:ext>
          </a:extLst>
        </xdr:cNvPr>
        <xdr:cNvCxnSpPr/>
      </xdr:nvCxnSpPr>
      <xdr:spPr>
        <a:xfrm flipV="1">
          <a:off x="7861300" y="18551004"/>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156544</xdr:rowOff>
    </xdr:from>
    <xdr:to>
      <xdr:col>36</xdr:col>
      <xdr:colOff>165100</xdr:colOff>
      <xdr:row>108</xdr:row>
      <xdr:rowOff>86694</xdr:rowOff>
    </xdr:to>
    <xdr:sp macro="" textlink="">
      <xdr:nvSpPr>
        <xdr:cNvPr id="480" name="楕円 479">
          <a:extLst>
            <a:ext uri="{FF2B5EF4-FFF2-40B4-BE49-F238E27FC236}">
              <a16:creationId xmlns:a16="http://schemas.microsoft.com/office/drawing/2014/main" id="{95186D7B-BB97-4C98-86AC-482DD3A5E9DC}"/>
            </a:ext>
          </a:extLst>
        </xdr:cNvPr>
        <xdr:cNvSpPr/>
      </xdr:nvSpPr>
      <xdr:spPr>
        <a:xfrm>
          <a:off x="6921500" y="18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35148</xdr:rowOff>
    </xdr:from>
    <xdr:to>
      <xdr:col>41</xdr:col>
      <xdr:colOff>50800</xdr:colOff>
      <xdr:row>108</xdr:row>
      <xdr:rowOff>35894</xdr:rowOff>
    </xdr:to>
    <xdr:cxnSp macro="">
      <xdr:nvCxnSpPr>
        <xdr:cNvPr id="481" name="直線コネクタ 480">
          <a:extLst>
            <a:ext uri="{FF2B5EF4-FFF2-40B4-BE49-F238E27FC236}">
              <a16:creationId xmlns:a16="http://schemas.microsoft.com/office/drawing/2014/main" id="{0DC41653-FF07-46CB-9260-033438553182}"/>
            </a:ext>
          </a:extLst>
        </xdr:cNvPr>
        <xdr:cNvCxnSpPr/>
      </xdr:nvCxnSpPr>
      <xdr:spPr>
        <a:xfrm flipV="1">
          <a:off x="6972300" y="18551748"/>
          <a:ext cx="8890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109410</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792FDAB6-DE42-419B-9C08-F96AF9448F3A}"/>
            </a:ext>
          </a:extLst>
        </xdr:cNvPr>
        <xdr:cNvSpPr txBox="1"/>
      </xdr:nvSpPr>
      <xdr:spPr>
        <a:xfrm>
          <a:off x="93270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83653</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4FBD1354-6DEF-4F6C-860D-30C0554F52A5}"/>
            </a:ext>
          </a:extLst>
        </xdr:cNvPr>
        <xdr:cNvSpPr txBox="1"/>
      </xdr:nvSpPr>
      <xdr:spPr>
        <a:xfrm>
          <a:off x="84507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122629</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3E02A4B4-01EF-4526-BE77-F9DF78CAB47A}"/>
            </a:ext>
          </a:extLst>
        </xdr:cNvPr>
        <xdr:cNvSpPr txBox="1"/>
      </xdr:nvSpPr>
      <xdr:spPr>
        <a:xfrm>
          <a:off x="7561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169166</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44C308A0-D7AD-404B-B8D7-D4481B1245E5}"/>
            </a:ext>
          </a:extLst>
        </xdr:cNvPr>
        <xdr:cNvSpPr txBox="1"/>
      </xdr:nvSpPr>
      <xdr:spPr>
        <a:xfrm>
          <a:off x="6672795" y="1817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75461</xdr:rowOff>
    </xdr:from>
    <xdr:ext cx="534377" cy="259045"/>
    <xdr:sp macro="" textlink="">
      <xdr:nvSpPr>
        <xdr:cNvPr id="486" name="n_1mainValue【港湾・漁港】&#10;一人当たり有形固定資産（償却資産）額">
          <a:extLst>
            <a:ext uri="{FF2B5EF4-FFF2-40B4-BE49-F238E27FC236}">
              <a16:creationId xmlns:a16="http://schemas.microsoft.com/office/drawing/2014/main" id="{2FE20AE7-3541-4FA8-96CD-0B2293FD78FD}"/>
            </a:ext>
          </a:extLst>
        </xdr:cNvPr>
        <xdr:cNvSpPr txBox="1"/>
      </xdr:nvSpPr>
      <xdr:spPr>
        <a:xfrm>
          <a:off x="9359411" y="1859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76331</xdr:rowOff>
    </xdr:from>
    <xdr:ext cx="534377" cy="259045"/>
    <xdr:sp macro="" textlink="">
      <xdr:nvSpPr>
        <xdr:cNvPr id="487" name="n_2mainValue【港湾・漁港】&#10;一人当たり有形固定資産（償却資産）額">
          <a:extLst>
            <a:ext uri="{FF2B5EF4-FFF2-40B4-BE49-F238E27FC236}">
              <a16:creationId xmlns:a16="http://schemas.microsoft.com/office/drawing/2014/main" id="{6A95A09E-6E83-4C7C-8E91-29D679F1ABED}"/>
            </a:ext>
          </a:extLst>
        </xdr:cNvPr>
        <xdr:cNvSpPr txBox="1"/>
      </xdr:nvSpPr>
      <xdr:spPr>
        <a:xfrm>
          <a:off x="8483111" y="185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77075</xdr:rowOff>
    </xdr:from>
    <xdr:ext cx="534377" cy="259045"/>
    <xdr:sp macro="" textlink="">
      <xdr:nvSpPr>
        <xdr:cNvPr id="488" name="n_3mainValue【港湾・漁港】&#10;一人当たり有形固定資産（償却資産）額">
          <a:extLst>
            <a:ext uri="{FF2B5EF4-FFF2-40B4-BE49-F238E27FC236}">
              <a16:creationId xmlns:a16="http://schemas.microsoft.com/office/drawing/2014/main" id="{3CAFEAC0-CCA8-4E73-92D2-0A46FF1B472A}"/>
            </a:ext>
          </a:extLst>
        </xdr:cNvPr>
        <xdr:cNvSpPr txBox="1"/>
      </xdr:nvSpPr>
      <xdr:spPr>
        <a:xfrm>
          <a:off x="7594111" y="185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77821</xdr:rowOff>
    </xdr:from>
    <xdr:ext cx="534377" cy="259045"/>
    <xdr:sp macro="" textlink="">
      <xdr:nvSpPr>
        <xdr:cNvPr id="489" name="n_4mainValue【港湾・漁港】&#10;一人当たり有形固定資産（償却資産）額">
          <a:extLst>
            <a:ext uri="{FF2B5EF4-FFF2-40B4-BE49-F238E27FC236}">
              <a16:creationId xmlns:a16="http://schemas.microsoft.com/office/drawing/2014/main" id="{C2821A81-2CE6-4A6F-A126-A46FA28B5273}"/>
            </a:ext>
          </a:extLst>
        </xdr:cNvPr>
        <xdr:cNvSpPr txBox="1"/>
      </xdr:nvSpPr>
      <xdr:spPr>
        <a:xfrm>
          <a:off x="6705111" y="185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364B5C25-9FA4-4AFC-9604-B7A335EF294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6B4D4088-3C71-4D76-847F-896FF3CA071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75C5E5DF-471A-4DD7-A80F-35CF85BDBC7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C93677E8-679A-494E-8062-61D74FFFFF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9CA2BA15-D4EB-426F-89F7-3281C8DB78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206FAC0C-5C08-415A-816C-1F9A9C32A3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E9FED37C-8542-49BF-B323-7AE1AB472A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86CD8329-8F20-4A20-835A-6540926D416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94AA30B8-1C21-4833-B0CB-004423CC5B0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70A728B0-5F4D-4BBE-894C-CB74EB4BCD0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B7DB5789-5FE1-42B1-932B-D1206001776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A1023CD6-C0B1-4BFC-8F38-554478B8DA0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945C4ED8-47A2-452D-BE25-A8A1EAA1F32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F3044BF8-FCD7-499C-A0E4-385160DDB0C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DE28ED49-D824-4802-A85E-2A0C01255C4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E6E96CC3-A109-4485-9FB3-58CD4AF7577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1BD101FB-2198-4B18-88E1-9A902B6DE13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5369C429-F746-483E-854E-46B1BE58EDD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A448A8C0-4420-4FE5-86E9-AFD989137AF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19A77A6-AF9F-4824-AD89-894284F19CE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E2F28844-4DFC-4F56-B6E7-2AE30312EEE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D874732D-050A-43B2-987F-4F7D45E863C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784CCC78-BD85-4AC2-B193-5762201C4D2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6BD33801-4D3D-443B-9A5B-92763F6D2C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29CD45FF-16E5-4811-B20D-77A58FF549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515" name="直線コネクタ 514">
          <a:extLst>
            <a:ext uri="{FF2B5EF4-FFF2-40B4-BE49-F238E27FC236}">
              <a16:creationId xmlns:a16="http://schemas.microsoft.com/office/drawing/2014/main" id="{D5BD2A78-1F96-4B9B-958A-1786DD7CEA8A}"/>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6" name="【認定こども園・幼稚園・保育所】&#10;有形固定資産減価償却率最小値テキスト">
          <a:extLst>
            <a:ext uri="{FF2B5EF4-FFF2-40B4-BE49-F238E27FC236}">
              <a16:creationId xmlns:a16="http://schemas.microsoft.com/office/drawing/2014/main" id="{212872F1-6568-4645-97C4-D4C76873AFA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7" name="直線コネクタ 516">
          <a:extLst>
            <a:ext uri="{FF2B5EF4-FFF2-40B4-BE49-F238E27FC236}">
              <a16:creationId xmlns:a16="http://schemas.microsoft.com/office/drawing/2014/main" id="{97F7794C-9BDF-4758-BF50-E7C249DA4E9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518" name="【認定こども園・幼稚園・保育所】&#10;有形固定資産減価償却率最大値テキスト">
          <a:extLst>
            <a:ext uri="{FF2B5EF4-FFF2-40B4-BE49-F238E27FC236}">
              <a16:creationId xmlns:a16="http://schemas.microsoft.com/office/drawing/2014/main" id="{E101E41D-9C67-4825-AF4D-77F9BF49078B}"/>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519" name="直線コネクタ 518">
          <a:extLst>
            <a:ext uri="{FF2B5EF4-FFF2-40B4-BE49-F238E27FC236}">
              <a16:creationId xmlns:a16="http://schemas.microsoft.com/office/drawing/2014/main" id="{4FD8E7D2-3364-4081-B1F5-B6B50745D904}"/>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56441</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6BF7999D-B3FA-44E7-A72E-F34B46A0FCC2}"/>
            </a:ext>
          </a:extLst>
        </xdr:cNvPr>
        <xdr:cNvSpPr txBox="1"/>
      </xdr:nvSpPr>
      <xdr:spPr>
        <a:xfrm>
          <a:off x="16357600" y="640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521" name="フローチャート: 判断 520">
          <a:extLst>
            <a:ext uri="{FF2B5EF4-FFF2-40B4-BE49-F238E27FC236}">
              <a16:creationId xmlns:a16="http://schemas.microsoft.com/office/drawing/2014/main" id="{E28E8E70-ECFF-497F-BC16-475409CB6FDB}"/>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522" name="フローチャート: 判断 521">
          <a:extLst>
            <a:ext uri="{FF2B5EF4-FFF2-40B4-BE49-F238E27FC236}">
              <a16:creationId xmlns:a16="http://schemas.microsoft.com/office/drawing/2014/main" id="{C9EFAB8E-86A1-472F-919B-EB90F62E51FF}"/>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523" name="フローチャート: 判断 522">
          <a:extLst>
            <a:ext uri="{FF2B5EF4-FFF2-40B4-BE49-F238E27FC236}">
              <a16:creationId xmlns:a16="http://schemas.microsoft.com/office/drawing/2014/main" id="{A68779A7-C88A-484F-AE06-8D6F3A0E8054}"/>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524" name="フローチャート: 判断 523">
          <a:extLst>
            <a:ext uri="{FF2B5EF4-FFF2-40B4-BE49-F238E27FC236}">
              <a16:creationId xmlns:a16="http://schemas.microsoft.com/office/drawing/2014/main" id="{70B808F4-5646-498C-A23C-6A2854E8E0F7}"/>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525" name="フローチャート: 判断 524">
          <a:extLst>
            <a:ext uri="{FF2B5EF4-FFF2-40B4-BE49-F238E27FC236}">
              <a16:creationId xmlns:a16="http://schemas.microsoft.com/office/drawing/2014/main" id="{AB18A094-AF8D-4660-813F-B5B7B9EAE112}"/>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D1410DA-C0AD-4B28-A5F1-4E52C19537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BAD6866-DB18-4FFF-8839-5E447390641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2BB1F84-F71D-4357-B8A7-51020B8FC94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9E3B3D0-E0CB-41F7-94EA-A9101F84AFD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924C9B2-9B01-4B95-9922-B00A9A517D8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134801</xdr:rowOff>
    </xdr:from>
    <xdr:to>
      <xdr:col>85</xdr:col>
      <xdr:colOff>177800</xdr:colOff>
      <xdr:row>42</xdr:row>
      <xdr:rowOff>64951</xdr:rowOff>
    </xdr:to>
    <xdr:sp macro="" textlink="">
      <xdr:nvSpPr>
        <xdr:cNvPr id="531" name="楕円 530">
          <a:extLst>
            <a:ext uri="{FF2B5EF4-FFF2-40B4-BE49-F238E27FC236}">
              <a16:creationId xmlns:a16="http://schemas.microsoft.com/office/drawing/2014/main" id="{5646D027-1326-4E59-A3B5-CD61D29AA6CF}"/>
            </a:ext>
          </a:extLst>
        </xdr:cNvPr>
        <xdr:cNvSpPr/>
      </xdr:nvSpPr>
      <xdr:spPr>
        <a:xfrm>
          <a:off x="162687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49728</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0006D543-7CB6-4C23-B811-8F42C066A590}"/>
            </a:ext>
          </a:extLst>
        </xdr:cNvPr>
        <xdr:cNvSpPr txBox="1"/>
      </xdr:nvSpPr>
      <xdr:spPr>
        <a:xfrm>
          <a:off x="16357600" y="707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128270</xdr:rowOff>
    </xdr:from>
    <xdr:to>
      <xdr:col>81</xdr:col>
      <xdr:colOff>101600</xdr:colOff>
      <xdr:row>42</xdr:row>
      <xdr:rowOff>58420</xdr:rowOff>
    </xdr:to>
    <xdr:sp macro="" textlink="">
      <xdr:nvSpPr>
        <xdr:cNvPr id="533" name="楕円 532">
          <a:extLst>
            <a:ext uri="{FF2B5EF4-FFF2-40B4-BE49-F238E27FC236}">
              <a16:creationId xmlns:a16="http://schemas.microsoft.com/office/drawing/2014/main" id="{00D97E6A-76EB-4B03-A5FC-35083C8B90A0}"/>
            </a:ext>
          </a:extLst>
        </xdr:cNvPr>
        <xdr:cNvSpPr/>
      </xdr:nvSpPr>
      <xdr:spPr>
        <a:xfrm>
          <a:off x="15430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7620</xdr:rowOff>
    </xdr:from>
    <xdr:to>
      <xdr:col>85</xdr:col>
      <xdr:colOff>127000</xdr:colOff>
      <xdr:row>42</xdr:row>
      <xdr:rowOff>14151</xdr:rowOff>
    </xdr:to>
    <xdr:cxnSp macro="">
      <xdr:nvCxnSpPr>
        <xdr:cNvPr id="534" name="直線コネクタ 533">
          <a:extLst>
            <a:ext uri="{FF2B5EF4-FFF2-40B4-BE49-F238E27FC236}">
              <a16:creationId xmlns:a16="http://schemas.microsoft.com/office/drawing/2014/main" id="{C9D44585-3E59-4C2B-8D41-B0ECF4BF7F1A}"/>
            </a:ext>
          </a:extLst>
        </xdr:cNvPr>
        <xdr:cNvCxnSpPr/>
      </xdr:nvCxnSpPr>
      <xdr:spPr>
        <a:xfrm>
          <a:off x="15481300" y="72085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120106</xdr:rowOff>
    </xdr:from>
    <xdr:to>
      <xdr:col>76</xdr:col>
      <xdr:colOff>165100</xdr:colOff>
      <xdr:row>42</xdr:row>
      <xdr:rowOff>50256</xdr:rowOff>
    </xdr:to>
    <xdr:sp macro="" textlink="">
      <xdr:nvSpPr>
        <xdr:cNvPr id="535" name="楕円 534">
          <a:extLst>
            <a:ext uri="{FF2B5EF4-FFF2-40B4-BE49-F238E27FC236}">
              <a16:creationId xmlns:a16="http://schemas.microsoft.com/office/drawing/2014/main" id="{7DABF4D7-406E-49DA-B0CB-13A012CF28B6}"/>
            </a:ext>
          </a:extLst>
        </xdr:cNvPr>
        <xdr:cNvSpPr/>
      </xdr:nvSpPr>
      <xdr:spPr>
        <a:xfrm>
          <a:off x="14541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170906</xdr:rowOff>
    </xdr:from>
    <xdr:to>
      <xdr:col>81</xdr:col>
      <xdr:colOff>50800</xdr:colOff>
      <xdr:row>42</xdr:row>
      <xdr:rowOff>7620</xdr:rowOff>
    </xdr:to>
    <xdr:cxnSp macro="">
      <xdr:nvCxnSpPr>
        <xdr:cNvPr id="536" name="直線コネクタ 535">
          <a:extLst>
            <a:ext uri="{FF2B5EF4-FFF2-40B4-BE49-F238E27FC236}">
              <a16:creationId xmlns:a16="http://schemas.microsoft.com/office/drawing/2014/main" id="{CE122EA1-3045-4E84-908F-E97010EA9FF9}"/>
            </a:ext>
          </a:extLst>
        </xdr:cNvPr>
        <xdr:cNvCxnSpPr/>
      </xdr:nvCxnSpPr>
      <xdr:spPr>
        <a:xfrm>
          <a:off x="14592300" y="720035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162560</xdr:rowOff>
    </xdr:from>
    <xdr:to>
      <xdr:col>72</xdr:col>
      <xdr:colOff>38100</xdr:colOff>
      <xdr:row>42</xdr:row>
      <xdr:rowOff>92710</xdr:rowOff>
    </xdr:to>
    <xdr:sp macro="" textlink="">
      <xdr:nvSpPr>
        <xdr:cNvPr id="537" name="楕円 536">
          <a:extLst>
            <a:ext uri="{FF2B5EF4-FFF2-40B4-BE49-F238E27FC236}">
              <a16:creationId xmlns:a16="http://schemas.microsoft.com/office/drawing/2014/main" id="{90E74350-625B-4826-8B16-039AB8652B35}"/>
            </a:ext>
          </a:extLst>
        </xdr:cNvPr>
        <xdr:cNvSpPr/>
      </xdr:nvSpPr>
      <xdr:spPr>
        <a:xfrm>
          <a:off x="13652500" y="71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170906</xdr:rowOff>
    </xdr:from>
    <xdr:to>
      <xdr:col>76</xdr:col>
      <xdr:colOff>114300</xdr:colOff>
      <xdr:row>42</xdr:row>
      <xdr:rowOff>41910</xdr:rowOff>
    </xdr:to>
    <xdr:cxnSp macro="">
      <xdr:nvCxnSpPr>
        <xdr:cNvPr id="538" name="直線コネクタ 537">
          <a:extLst>
            <a:ext uri="{FF2B5EF4-FFF2-40B4-BE49-F238E27FC236}">
              <a16:creationId xmlns:a16="http://schemas.microsoft.com/office/drawing/2014/main" id="{21CDCA08-C392-4586-B6EA-64BCA4AA8A78}"/>
            </a:ext>
          </a:extLst>
        </xdr:cNvPr>
        <xdr:cNvCxnSpPr/>
      </xdr:nvCxnSpPr>
      <xdr:spPr>
        <a:xfrm flipV="1">
          <a:off x="13703300" y="720035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157662</xdr:rowOff>
    </xdr:from>
    <xdr:to>
      <xdr:col>67</xdr:col>
      <xdr:colOff>101600</xdr:colOff>
      <xdr:row>42</xdr:row>
      <xdr:rowOff>87812</xdr:rowOff>
    </xdr:to>
    <xdr:sp macro="" textlink="">
      <xdr:nvSpPr>
        <xdr:cNvPr id="539" name="楕円 538">
          <a:extLst>
            <a:ext uri="{FF2B5EF4-FFF2-40B4-BE49-F238E27FC236}">
              <a16:creationId xmlns:a16="http://schemas.microsoft.com/office/drawing/2014/main" id="{A40E3697-17A9-4040-9228-17372A35BA0D}"/>
            </a:ext>
          </a:extLst>
        </xdr:cNvPr>
        <xdr:cNvSpPr/>
      </xdr:nvSpPr>
      <xdr:spPr>
        <a:xfrm>
          <a:off x="12763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37012</xdr:rowOff>
    </xdr:from>
    <xdr:to>
      <xdr:col>71</xdr:col>
      <xdr:colOff>177800</xdr:colOff>
      <xdr:row>42</xdr:row>
      <xdr:rowOff>41910</xdr:rowOff>
    </xdr:to>
    <xdr:cxnSp macro="">
      <xdr:nvCxnSpPr>
        <xdr:cNvPr id="540" name="直線コネクタ 539">
          <a:extLst>
            <a:ext uri="{FF2B5EF4-FFF2-40B4-BE49-F238E27FC236}">
              <a16:creationId xmlns:a16="http://schemas.microsoft.com/office/drawing/2014/main" id="{FC07C718-EFB0-4389-AFED-C0E174E45AC3}"/>
            </a:ext>
          </a:extLst>
        </xdr:cNvPr>
        <xdr:cNvCxnSpPr/>
      </xdr:nvCxnSpPr>
      <xdr:spPr>
        <a:xfrm>
          <a:off x="12814300" y="72379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35758</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0174C3BA-CEFE-4E80-B340-F64BBE83A546}"/>
            </a:ext>
          </a:extLst>
        </xdr:cNvPr>
        <xdr:cNvSpPr txBox="1"/>
      </xdr:nvSpPr>
      <xdr:spPr>
        <a:xfrm>
          <a:off x="152660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A58AECD5-1294-4AB7-8F89-4FA253491F5C}"/>
            </a:ext>
          </a:extLst>
        </xdr:cNvPr>
        <xdr:cNvSpPr txBox="1"/>
      </xdr:nvSpPr>
      <xdr:spPr>
        <a:xfrm>
          <a:off x="14389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FB7DA68B-8F92-4B39-921D-496AECA35FBE}"/>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1F8CEAA8-99FE-425E-88A3-DD399F5CB1F6}"/>
            </a:ext>
          </a:extLst>
        </xdr:cNvPr>
        <xdr:cNvSpPr txBox="1"/>
      </xdr:nvSpPr>
      <xdr:spPr>
        <a:xfrm>
          <a:off x="12611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49547</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300AEB0C-7884-43C6-871A-E87906840633}"/>
            </a:ext>
          </a:extLst>
        </xdr:cNvPr>
        <xdr:cNvSpPr txBox="1"/>
      </xdr:nvSpPr>
      <xdr:spPr>
        <a:xfrm>
          <a:off x="152660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41383</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721CE676-1268-4E5B-B36B-906D40E7C8FD}"/>
            </a:ext>
          </a:extLst>
        </xdr:cNvPr>
        <xdr:cNvSpPr txBox="1"/>
      </xdr:nvSpPr>
      <xdr:spPr>
        <a:xfrm>
          <a:off x="143897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83837</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76786D4D-B064-4506-B407-F70DB7DB6396}"/>
            </a:ext>
          </a:extLst>
        </xdr:cNvPr>
        <xdr:cNvSpPr txBox="1"/>
      </xdr:nvSpPr>
      <xdr:spPr>
        <a:xfrm>
          <a:off x="13500744"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78939</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C6244B52-6246-45E3-95E0-BD65764E7DB8}"/>
            </a:ext>
          </a:extLst>
        </xdr:cNvPr>
        <xdr:cNvSpPr txBox="1"/>
      </xdr:nvSpPr>
      <xdr:spPr>
        <a:xfrm>
          <a:off x="12611744" y="727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DB5C4FE2-2495-4B95-BA30-BEE970CC09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84E8B2F3-B0D2-4E2E-A317-CFF6C25B51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5C9E8566-499E-4BDB-9B7A-768DA314A75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BE63BA16-CE1E-4F4E-BD0E-14985F5E7D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4F9AA8D6-C0E3-463A-8CF7-CD492BAAF2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DBE0B067-6449-4852-8883-E493E8036A1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3779B63-6E0F-42B0-A65D-CCCFFF4E3C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41E16E76-6A73-4B27-8BFA-06D1C0101B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5FA30A8-D9A0-4CB8-98A5-C4EAF6D9915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BAE8B1E5-2A72-4F23-AE86-063A254C1F1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a:extLst>
            <a:ext uri="{FF2B5EF4-FFF2-40B4-BE49-F238E27FC236}">
              <a16:creationId xmlns:a16="http://schemas.microsoft.com/office/drawing/2014/main" id="{A7062511-08C2-42A6-A241-590A87072EC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0" name="テキスト ボックス 559">
          <a:extLst>
            <a:ext uri="{FF2B5EF4-FFF2-40B4-BE49-F238E27FC236}">
              <a16:creationId xmlns:a16="http://schemas.microsoft.com/office/drawing/2014/main" id="{2D93724E-1EB5-40CB-81D4-0FD68898087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a:extLst>
            <a:ext uri="{FF2B5EF4-FFF2-40B4-BE49-F238E27FC236}">
              <a16:creationId xmlns:a16="http://schemas.microsoft.com/office/drawing/2014/main" id="{18938888-293B-4163-9D6C-483151C40FC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2" name="テキスト ボックス 561">
          <a:extLst>
            <a:ext uri="{FF2B5EF4-FFF2-40B4-BE49-F238E27FC236}">
              <a16:creationId xmlns:a16="http://schemas.microsoft.com/office/drawing/2014/main" id="{BE0E21B0-3E55-4088-97C6-4CD374DF99F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a:extLst>
            <a:ext uri="{FF2B5EF4-FFF2-40B4-BE49-F238E27FC236}">
              <a16:creationId xmlns:a16="http://schemas.microsoft.com/office/drawing/2014/main" id="{EC634AB3-7436-4AA2-8062-5FFE4609F30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4" name="テキスト ボックス 563">
          <a:extLst>
            <a:ext uri="{FF2B5EF4-FFF2-40B4-BE49-F238E27FC236}">
              <a16:creationId xmlns:a16="http://schemas.microsoft.com/office/drawing/2014/main" id="{47B7D8A4-4634-45FE-86EB-4061B409CF3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a:extLst>
            <a:ext uri="{FF2B5EF4-FFF2-40B4-BE49-F238E27FC236}">
              <a16:creationId xmlns:a16="http://schemas.microsoft.com/office/drawing/2014/main" id="{BDFE045E-B452-4FA9-B280-1E0B72BD745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6" name="テキスト ボックス 565">
          <a:extLst>
            <a:ext uri="{FF2B5EF4-FFF2-40B4-BE49-F238E27FC236}">
              <a16:creationId xmlns:a16="http://schemas.microsoft.com/office/drawing/2014/main" id="{6A34ABEB-E218-4DA0-84EF-B2DF3D4931C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a:extLst>
            <a:ext uri="{FF2B5EF4-FFF2-40B4-BE49-F238E27FC236}">
              <a16:creationId xmlns:a16="http://schemas.microsoft.com/office/drawing/2014/main" id="{42A32BA0-B915-4B68-BBFC-74240728D12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8" name="テキスト ボックス 567">
          <a:extLst>
            <a:ext uri="{FF2B5EF4-FFF2-40B4-BE49-F238E27FC236}">
              <a16:creationId xmlns:a16="http://schemas.microsoft.com/office/drawing/2014/main" id="{76BCD8E9-DCA2-46EE-B3EE-B0E82EB61DB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a:extLst>
            <a:ext uri="{FF2B5EF4-FFF2-40B4-BE49-F238E27FC236}">
              <a16:creationId xmlns:a16="http://schemas.microsoft.com/office/drawing/2014/main" id="{C518E299-9D95-462F-A733-295C7AB00E1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0" name="テキスト ボックス 569">
          <a:extLst>
            <a:ext uri="{FF2B5EF4-FFF2-40B4-BE49-F238E27FC236}">
              <a16:creationId xmlns:a16="http://schemas.microsoft.com/office/drawing/2014/main" id="{4C43D231-1DEE-40DD-87CD-AC0FAD9B6FFE}"/>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9130418C-46B4-4818-879B-920FAE7463B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93520BD2-A3D0-431D-B1E6-00FAA7A0201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C5FA66E4-4387-43B4-A1B0-BB1C28CB361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574" name="直線コネクタ 573">
          <a:extLst>
            <a:ext uri="{FF2B5EF4-FFF2-40B4-BE49-F238E27FC236}">
              <a16:creationId xmlns:a16="http://schemas.microsoft.com/office/drawing/2014/main" id="{37A0EA12-E439-46C5-8FB0-52B730DC97C0}"/>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3E5F9D2D-E27C-43CB-9977-447FCC44E558}"/>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76" name="直線コネクタ 575">
          <a:extLst>
            <a:ext uri="{FF2B5EF4-FFF2-40B4-BE49-F238E27FC236}">
              <a16:creationId xmlns:a16="http://schemas.microsoft.com/office/drawing/2014/main" id="{AA4D5C45-BA2B-4A6B-8DEA-7783AC918E00}"/>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60255BB6-8FA7-4F3C-8C0E-2E0C543582B7}"/>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578" name="直線コネクタ 577">
          <a:extLst>
            <a:ext uri="{FF2B5EF4-FFF2-40B4-BE49-F238E27FC236}">
              <a16:creationId xmlns:a16="http://schemas.microsoft.com/office/drawing/2014/main" id="{7108AFCC-CADE-4801-A72A-D25C2AA0C968}"/>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27050</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3CB06157-D6D2-4780-AE88-DE7C503B159F}"/>
            </a:ext>
          </a:extLst>
        </xdr:cNvPr>
        <xdr:cNvSpPr txBox="1"/>
      </xdr:nvSpPr>
      <xdr:spPr>
        <a:xfrm>
          <a:off x="22199600" y="654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580" name="フローチャート: 判断 579">
          <a:extLst>
            <a:ext uri="{FF2B5EF4-FFF2-40B4-BE49-F238E27FC236}">
              <a16:creationId xmlns:a16="http://schemas.microsoft.com/office/drawing/2014/main" id="{C03E03A1-7946-409D-89E5-3E3245920FED}"/>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581" name="フローチャート: 判断 580">
          <a:extLst>
            <a:ext uri="{FF2B5EF4-FFF2-40B4-BE49-F238E27FC236}">
              <a16:creationId xmlns:a16="http://schemas.microsoft.com/office/drawing/2014/main" id="{62DAF2FD-7AA3-420D-95EE-A3B91ABCD984}"/>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582" name="フローチャート: 判断 581">
          <a:extLst>
            <a:ext uri="{FF2B5EF4-FFF2-40B4-BE49-F238E27FC236}">
              <a16:creationId xmlns:a16="http://schemas.microsoft.com/office/drawing/2014/main" id="{67EAD169-35AE-47D5-8FED-E412044FE9C8}"/>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583" name="フローチャート: 判断 582">
          <a:extLst>
            <a:ext uri="{FF2B5EF4-FFF2-40B4-BE49-F238E27FC236}">
              <a16:creationId xmlns:a16="http://schemas.microsoft.com/office/drawing/2014/main" id="{3D429025-0DA9-4C54-90EA-76BE65B893F6}"/>
            </a:ext>
          </a:extLst>
        </xdr:cNvPr>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584" name="フローチャート: 判断 583">
          <a:extLst>
            <a:ext uri="{FF2B5EF4-FFF2-40B4-BE49-F238E27FC236}">
              <a16:creationId xmlns:a16="http://schemas.microsoft.com/office/drawing/2014/main" id="{ABF36420-691A-4EE0-A1FF-B66CBF0A3CDA}"/>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E85BC46-998A-4C61-89F6-A933207912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35537EC-7E67-4844-9B8D-181D7F0F2C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F7B8E93-A3DA-468E-A8C1-4EBE82B534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AB46339-363B-454A-AF06-FF713F5A49A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EB4AB4F-C0AA-4B19-B8AE-B95B9F537E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62956</xdr:rowOff>
    </xdr:from>
    <xdr:to>
      <xdr:col>116</xdr:col>
      <xdr:colOff>114300</xdr:colOff>
      <xdr:row>41</xdr:row>
      <xdr:rowOff>164556</xdr:rowOff>
    </xdr:to>
    <xdr:sp macro="" textlink="">
      <xdr:nvSpPr>
        <xdr:cNvPr id="590" name="楕円 589">
          <a:extLst>
            <a:ext uri="{FF2B5EF4-FFF2-40B4-BE49-F238E27FC236}">
              <a16:creationId xmlns:a16="http://schemas.microsoft.com/office/drawing/2014/main" id="{DBFD11F4-34CB-4037-A613-D21C6601E173}"/>
            </a:ext>
          </a:extLst>
        </xdr:cNvPr>
        <xdr:cNvSpPr/>
      </xdr:nvSpPr>
      <xdr:spPr>
        <a:xfrm>
          <a:off x="221107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149333</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7AEF43D8-E12E-4609-8E56-01AE23E4D66F}"/>
            </a:ext>
          </a:extLst>
        </xdr:cNvPr>
        <xdr:cNvSpPr txBox="1"/>
      </xdr:nvSpPr>
      <xdr:spPr>
        <a:xfrm>
          <a:off x="22199600" y="700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66222</xdr:rowOff>
    </xdr:from>
    <xdr:to>
      <xdr:col>112</xdr:col>
      <xdr:colOff>38100</xdr:colOff>
      <xdr:row>41</xdr:row>
      <xdr:rowOff>167822</xdr:rowOff>
    </xdr:to>
    <xdr:sp macro="" textlink="">
      <xdr:nvSpPr>
        <xdr:cNvPr id="592" name="楕円 591">
          <a:extLst>
            <a:ext uri="{FF2B5EF4-FFF2-40B4-BE49-F238E27FC236}">
              <a16:creationId xmlns:a16="http://schemas.microsoft.com/office/drawing/2014/main" id="{22B77757-9D20-40E9-B1DE-D6DB91F4608D}"/>
            </a:ext>
          </a:extLst>
        </xdr:cNvPr>
        <xdr:cNvSpPr/>
      </xdr:nvSpPr>
      <xdr:spPr>
        <a:xfrm>
          <a:off x="21272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113756</xdr:rowOff>
    </xdr:from>
    <xdr:to>
      <xdr:col>116</xdr:col>
      <xdr:colOff>63500</xdr:colOff>
      <xdr:row>41</xdr:row>
      <xdr:rowOff>117022</xdr:rowOff>
    </xdr:to>
    <xdr:cxnSp macro="">
      <xdr:nvCxnSpPr>
        <xdr:cNvPr id="593" name="直線コネクタ 592">
          <a:extLst>
            <a:ext uri="{FF2B5EF4-FFF2-40B4-BE49-F238E27FC236}">
              <a16:creationId xmlns:a16="http://schemas.microsoft.com/office/drawing/2014/main" id="{21205C54-1813-491B-8C3B-01DF872E6737}"/>
            </a:ext>
          </a:extLst>
        </xdr:cNvPr>
        <xdr:cNvCxnSpPr/>
      </xdr:nvCxnSpPr>
      <xdr:spPr>
        <a:xfrm flipV="1">
          <a:off x="21323300" y="71432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69487</xdr:rowOff>
    </xdr:from>
    <xdr:to>
      <xdr:col>107</xdr:col>
      <xdr:colOff>101600</xdr:colOff>
      <xdr:row>41</xdr:row>
      <xdr:rowOff>171087</xdr:rowOff>
    </xdr:to>
    <xdr:sp macro="" textlink="">
      <xdr:nvSpPr>
        <xdr:cNvPr id="594" name="楕円 593">
          <a:extLst>
            <a:ext uri="{FF2B5EF4-FFF2-40B4-BE49-F238E27FC236}">
              <a16:creationId xmlns:a16="http://schemas.microsoft.com/office/drawing/2014/main" id="{C805C05C-47C7-469D-8584-08539367EB5C}"/>
            </a:ext>
          </a:extLst>
        </xdr:cNvPr>
        <xdr:cNvSpPr/>
      </xdr:nvSpPr>
      <xdr:spPr>
        <a:xfrm>
          <a:off x="20383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117022</xdr:rowOff>
    </xdr:from>
    <xdr:to>
      <xdr:col>111</xdr:col>
      <xdr:colOff>177800</xdr:colOff>
      <xdr:row>41</xdr:row>
      <xdr:rowOff>120287</xdr:rowOff>
    </xdr:to>
    <xdr:cxnSp macro="">
      <xdr:nvCxnSpPr>
        <xdr:cNvPr id="595" name="直線コネクタ 594">
          <a:extLst>
            <a:ext uri="{FF2B5EF4-FFF2-40B4-BE49-F238E27FC236}">
              <a16:creationId xmlns:a16="http://schemas.microsoft.com/office/drawing/2014/main" id="{8483710F-C281-4D92-BD6D-F91927B36ACC}"/>
            </a:ext>
          </a:extLst>
        </xdr:cNvPr>
        <xdr:cNvCxnSpPr/>
      </xdr:nvCxnSpPr>
      <xdr:spPr>
        <a:xfrm flipV="1">
          <a:off x="20434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72753</xdr:rowOff>
    </xdr:from>
    <xdr:to>
      <xdr:col>102</xdr:col>
      <xdr:colOff>165100</xdr:colOff>
      <xdr:row>42</xdr:row>
      <xdr:rowOff>2903</xdr:rowOff>
    </xdr:to>
    <xdr:sp macro="" textlink="">
      <xdr:nvSpPr>
        <xdr:cNvPr id="596" name="楕円 595">
          <a:extLst>
            <a:ext uri="{FF2B5EF4-FFF2-40B4-BE49-F238E27FC236}">
              <a16:creationId xmlns:a16="http://schemas.microsoft.com/office/drawing/2014/main" id="{49DAE95D-511A-4A2F-8A47-7C23F5E30F32}"/>
            </a:ext>
          </a:extLst>
        </xdr:cNvPr>
        <xdr:cNvSpPr/>
      </xdr:nvSpPr>
      <xdr:spPr>
        <a:xfrm>
          <a:off x="19494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120287</xdr:rowOff>
    </xdr:from>
    <xdr:to>
      <xdr:col>107</xdr:col>
      <xdr:colOff>50800</xdr:colOff>
      <xdr:row>41</xdr:row>
      <xdr:rowOff>123553</xdr:rowOff>
    </xdr:to>
    <xdr:cxnSp macro="">
      <xdr:nvCxnSpPr>
        <xdr:cNvPr id="597" name="直線コネクタ 596">
          <a:extLst>
            <a:ext uri="{FF2B5EF4-FFF2-40B4-BE49-F238E27FC236}">
              <a16:creationId xmlns:a16="http://schemas.microsoft.com/office/drawing/2014/main" id="{82B68DEE-C606-41B9-804C-0B9ADB9C7C15}"/>
            </a:ext>
          </a:extLst>
        </xdr:cNvPr>
        <xdr:cNvCxnSpPr/>
      </xdr:nvCxnSpPr>
      <xdr:spPr>
        <a:xfrm flipV="1">
          <a:off x="19545300" y="71497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76019</xdr:rowOff>
    </xdr:from>
    <xdr:to>
      <xdr:col>98</xdr:col>
      <xdr:colOff>38100</xdr:colOff>
      <xdr:row>42</xdr:row>
      <xdr:rowOff>6169</xdr:rowOff>
    </xdr:to>
    <xdr:sp macro="" textlink="">
      <xdr:nvSpPr>
        <xdr:cNvPr id="598" name="楕円 597">
          <a:extLst>
            <a:ext uri="{FF2B5EF4-FFF2-40B4-BE49-F238E27FC236}">
              <a16:creationId xmlns:a16="http://schemas.microsoft.com/office/drawing/2014/main" id="{6E83CA25-0B0D-4867-AA75-6CA0CF30E9BA}"/>
            </a:ext>
          </a:extLst>
        </xdr:cNvPr>
        <xdr:cNvSpPr/>
      </xdr:nvSpPr>
      <xdr:spPr>
        <a:xfrm>
          <a:off x="18605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123553</xdr:rowOff>
    </xdr:from>
    <xdr:to>
      <xdr:col>102</xdr:col>
      <xdr:colOff>114300</xdr:colOff>
      <xdr:row>41</xdr:row>
      <xdr:rowOff>126819</xdr:rowOff>
    </xdr:to>
    <xdr:cxnSp macro="">
      <xdr:nvCxnSpPr>
        <xdr:cNvPr id="599" name="直線コネクタ 598">
          <a:extLst>
            <a:ext uri="{FF2B5EF4-FFF2-40B4-BE49-F238E27FC236}">
              <a16:creationId xmlns:a16="http://schemas.microsoft.com/office/drawing/2014/main" id="{D2435505-7946-41C9-ACB8-1382BC87694E}"/>
            </a:ext>
          </a:extLst>
        </xdr:cNvPr>
        <xdr:cNvCxnSpPr/>
      </xdr:nvCxnSpPr>
      <xdr:spPr>
        <a:xfrm flipV="1">
          <a:off x="18656300" y="71530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79846</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FD5E505A-FC4A-4238-A17B-7356A1CF7FD5}"/>
            </a:ext>
          </a:extLst>
        </xdr:cNvPr>
        <xdr:cNvSpPr txBox="1"/>
      </xdr:nvSpPr>
      <xdr:spPr>
        <a:xfrm>
          <a:off x="210757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66783</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D11C9612-66D0-42C3-ADBB-5DAC31A8E8D9}"/>
            </a:ext>
          </a:extLst>
        </xdr:cNvPr>
        <xdr:cNvSpPr txBox="1"/>
      </xdr:nvSpPr>
      <xdr:spPr>
        <a:xfrm>
          <a:off x="20199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56985</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C24BEAD6-EC59-498B-9EE1-7D97E5E6C124}"/>
            </a:ext>
          </a:extLst>
        </xdr:cNvPr>
        <xdr:cNvSpPr txBox="1"/>
      </xdr:nvSpPr>
      <xdr:spPr>
        <a:xfrm>
          <a:off x="19310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63517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BC8F1D65-04B3-4152-8E7E-28514E10F09C}"/>
            </a:ext>
          </a:extLst>
        </xdr:cNvPr>
        <xdr:cNvSpPr txBox="1"/>
      </xdr:nvSpPr>
      <xdr:spPr>
        <a:xfrm>
          <a:off x="18421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158949</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901A643D-DCF8-42DB-B77A-7FD2A6358242}"/>
            </a:ext>
          </a:extLst>
        </xdr:cNvPr>
        <xdr:cNvSpPr txBox="1"/>
      </xdr:nvSpPr>
      <xdr:spPr>
        <a:xfrm>
          <a:off x="210757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162214</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FC9F99E5-99B2-4D6F-8606-BD160AFC8EA8}"/>
            </a:ext>
          </a:extLst>
        </xdr:cNvPr>
        <xdr:cNvSpPr txBox="1"/>
      </xdr:nvSpPr>
      <xdr:spPr>
        <a:xfrm>
          <a:off x="20199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165480</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FED7CBAA-846A-410B-8A17-6115F31D4007}"/>
            </a:ext>
          </a:extLst>
        </xdr:cNvPr>
        <xdr:cNvSpPr txBox="1"/>
      </xdr:nvSpPr>
      <xdr:spPr>
        <a:xfrm>
          <a:off x="193104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168746</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62616294-9F6D-4A40-8AB0-49B8BE306027}"/>
            </a:ext>
          </a:extLst>
        </xdr:cNvPr>
        <xdr:cNvSpPr txBox="1"/>
      </xdr:nvSpPr>
      <xdr:spPr>
        <a:xfrm>
          <a:off x="18421427" y="71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AAB0207C-437D-48A2-B400-6DCA70EFA6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392E04B-1EFA-49D3-9AFF-4814AD00886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E0B6982E-67B4-4996-A113-4D369DFA1C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7AF529D2-F5AD-4992-8263-FD5DDB72E39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7531C99A-BFB7-441D-9CC6-79A9BCEE92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F93BBFF2-6178-47CC-A68A-147AA9F41BA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774E33D1-AF1A-4E6C-81BC-2A1075672F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8A3DC271-BB23-4F66-B2CA-61D04A05011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EA4B3861-B539-485A-A82A-D64BB046015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5BB334F2-C647-4A9A-8792-974CEAE1160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A634B257-5A74-433B-812A-2ED47EF0E1E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9" name="直線コネクタ 618">
          <a:extLst>
            <a:ext uri="{FF2B5EF4-FFF2-40B4-BE49-F238E27FC236}">
              <a16:creationId xmlns:a16="http://schemas.microsoft.com/office/drawing/2014/main" id="{605A1AC9-60FF-4311-A1E2-7DB8CB35F33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0" name="テキスト ボックス 619">
          <a:extLst>
            <a:ext uri="{FF2B5EF4-FFF2-40B4-BE49-F238E27FC236}">
              <a16:creationId xmlns:a16="http://schemas.microsoft.com/office/drawing/2014/main" id="{1BF9D73F-5440-4533-9F87-36BCA800793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1" name="直線コネクタ 620">
          <a:extLst>
            <a:ext uri="{FF2B5EF4-FFF2-40B4-BE49-F238E27FC236}">
              <a16:creationId xmlns:a16="http://schemas.microsoft.com/office/drawing/2014/main" id="{579DDE6C-E2C1-4AE7-9B5F-8A12357C12A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2" name="テキスト ボックス 621">
          <a:extLst>
            <a:ext uri="{FF2B5EF4-FFF2-40B4-BE49-F238E27FC236}">
              <a16:creationId xmlns:a16="http://schemas.microsoft.com/office/drawing/2014/main" id="{694D170F-4829-4960-8737-CB3C839D73A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3" name="直線コネクタ 622">
          <a:extLst>
            <a:ext uri="{FF2B5EF4-FFF2-40B4-BE49-F238E27FC236}">
              <a16:creationId xmlns:a16="http://schemas.microsoft.com/office/drawing/2014/main" id="{FFEDCE7F-60C3-4043-A2EE-21C00C5EBDC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4" name="テキスト ボックス 623">
          <a:extLst>
            <a:ext uri="{FF2B5EF4-FFF2-40B4-BE49-F238E27FC236}">
              <a16:creationId xmlns:a16="http://schemas.microsoft.com/office/drawing/2014/main" id="{F739D3AF-E09B-4CF5-ACC9-6F815376B82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5" name="直線コネクタ 624">
          <a:extLst>
            <a:ext uri="{FF2B5EF4-FFF2-40B4-BE49-F238E27FC236}">
              <a16:creationId xmlns:a16="http://schemas.microsoft.com/office/drawing/2014/main" id="{762300CB-E4A6-41D2-8336-8CD6A668BBB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6" name="テキスト ボックス 625">
          <a:extLst>
            <a:ext uri="{FF2B5EF4-FFF2-40B4-BE49-F238E27FC236}">
              <a16:creationId xmlns:a16="http://schemas.microsoft.com/office/drawing/2014/main" id="{4FBCB9BC-245C-40C5-8675-2F214E5C90B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7E9A53AA-2744-4CC0-9BF6-2FB52E48600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a:extLst>
            <a:ext uri="{FF2B5EF4-FFF2-40B4-BE49-F238E27FC236}">
              <a16:creationId xmlns:a16="http://schemas.microsoft.com/office/drawing/2014/main" id="{A59FD8D1-F88C-4779-AC00-B1D28A66482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6F9B4CF0-33AD-48AA-8A5F-E5CCB68AA23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630" name="直線コネクタ 629">
          <a:extLst>
            <a:ext uri="{FF2B5EF4-FFF2-40B4-BE49-F238E27FC236}">
              <a16:creationId xmlns:a16="http://schemas.microsoft.com/office/drawing/2014/main" id="{B6CA7E3D-9DA0-4262-9716-065488837AC6}"/>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0D358CFE-3E2E-452B-991C-E2A3578C6E17}"/>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632" name="直線コネクタ 631">
          <a:extLst>
            <a:ext uri="{FF2B5EF4-FFF2-40B4-BE49-F238E27FC236}">
              <a16:creationId xmlns:a16="http://schemas.microsoft.com/office/drawing/2014/main" id="{3CBA23B6-820E-4B50-ABEB-82FD5931026C}"/>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2FD7A530-75F3-4AF8-B0F9-DAD3F369A909}"/>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34" name="直線コネクタ 633">
          <a:extLst>
            <a:ext uri="{FF2B5EF4-FFF2-40B4-BE49-F238E27FC236}">
              <a16:creationId xmlns:a16="http://schemas.microsoft.com/office/drawing/2014/main" id="{D7EA5650-0C44-4831-B7AC-C771B34B2C7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F60A8897-EBB3-462B-8238-BAA17568B5C3}"/>
            </a:ext>
          </a:extLst>
        </xdr:cNvPr>
        <xdr:cNvSpPr txBox="1"/>
      </xdr:nvSpPr>
      <xdr:spPr>
        <a:xfrm>
          <a:off x="163576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636" name="フローチャート: 判断 635">
          <a:extLst>
            <a:ext uri="{FF2B5EF4-FFF2-40B4-BE49-F238E27FC236}">
              <a16:creationId xmlns:a16="http://schemas.microsoft.com/office/drawing/2014/main" id="{13C7A420-DC51-419A-9585-C5F8BCC0BD0A}"/>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637" name="フローチャート: 判断 636">
          <a:extLst>
            <a:ext uri="{FF2B5EF4-FFF2-40B4-BE49-F238E27FC236}">
              <a16:creationId xmlns:a16="http://schemas.microsoft.com/office/drawing/2014/main" id="{2FA84A6B-72E3-4318-9C99-D511729F7776}"/>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638" name="フローチャート: 判断 637">
          <a:extLst>
            <a:ext uri="{FF2B5EF4-FFF2-40B4-BE49-F238E27FC236}">
              <a16:creationId xmlns:a16="http://schemas.microsoft.com/office/drawing/2014/main" id="{8C2C3654-7268-4AA9-888F-B30C3F4C4B2B}"/>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639" name="フローチャート: 判断 638">
          <a:extLst>
            <a:ext uri="{FF2B5EF4-FFF2-40B4-BE49-F238E27FC236}">
              <a16:creationId xmlns:a16="http://schemas.microsoft.com/office/drawing/2014/main" id="{12D44832-3AA6-47F1-8C92-7C3504B77DE2}"/>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640" name="フローチャート: 判断 639">
          <a:extLst>
            <a:ext uri="{FF2B5EF4-FFF2-40B4-BE49-F238E27FC236}">
              <a16:creationId xmlns:a16="http://schemas.microsoft.com/office/drawing/2014/main" id="{72E5BDE4-C6A4-4025-B550-BDA0337199C1}"/>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88622BE-BA0A-49A1-A079-5430565A24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278D5BD-05F9-418F-BD23-167CD1BEF01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6368B6D-9E6E-458C-B7AC-BF6752CF0F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C1E1279-AA86-4F03-B65E-5D8BF1DDEA1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A09E327-BD83-4A33-A93D-F02C8AD317C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136652</xdr:rowOff>
    </xdr:from>
    <xdr:to>
      <xdr:col>85</xdr:col>
      <xdr:colOff>177800</xdr:colOff>
      <xdr:row>61</xdr:row>
      <xdr:rowOff>66802</xdr:rowOff>
    </xdr:to>
    <xdr:sp macro="" textlink="">
      <xdr:nvSpPr>
        <xdr:cNvPr id="646" name="楕円 645">
          <a:extLst>
            <a:ext uri="{FF2B5EF4-FFF2-40B4-BE49-F238E27FC236}">
              <a16:creationId xmlns:a16="http://schemas.microsoft.com/office/drawing/2014/main" id="{3060E5E7-6D29-4EAC-BA4C-CCC6A4E41E95}"/>
            </a:ext>
          </a:extLst>
        </xdr:cNvPr>
        <xdr:cNvSpPr/>
      </xdr:nvSpPr>
      <xdr:spPr>
        <a:xfrm>
          <a:off x="162687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115079</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78DE2883-72E6-42BB-8F99-E5B158EB3F03}"/>
            </a:ext>
          </a:extLst>
        </xdr:cNvPr>
        <xdr:cNvSpPr txBox="1"/>
      </xdr:nvSpPr>
      <xdr:spPr>
        <a:xfrm>
          <a:off x="16357600"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93218</xdr:rowOff>
    </xdr:from>
    <xdr:to>
      <xdr:col>81</xdr:col>
      <xdr:colOff>101600</xdr:colOff>
      <xdr:row>61</xdr:row>
      <xdr:rowOff>23368</xdr:rowOff>
    </xdr:to>
    <xdr:sp macro="" textlink="">
      <xdr:nvSpPr>
        <xdr:cNvPr id="648" name="楕円 647">
          <a:extLst>
            <a:ext uri="{FF2B5EF4-FFF2-40B4-BE49-F238E27FC236}">
              <a16:creationId xmlns:a16="http://schemas.microsoft.com/office/drawing/2014/main" id="{BFB922C6-346B-498C-AF8C-6D572F88FFC8}"/>
            </a:ext>
          </a:extLst>
        </xdr:cNvPr>
        <xdr:cNvSpPr/>
      </xdr:nvSpPr>
      <xdr:spPr>
        <a:xfrm>
          <a:off x="15430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144018</xdr:rowOff>
    </xdr:from>
    <xdr:to>
      <xdr:col>85</xdr:col>
      <xdr:colOff>127000</xdr:colOff>
      <xdr:row>61</xdr:row>
      <xdr:rowOff>16002</xdr:rowOff>
    </xdr:to>
    <xdr:cxnSp macro="">
      <xdr:nvCxnSpPr>
        <xdr:cNvPr id="649" name="直線コネクタ 648">
          <a:extLst>
            <a:ext uri="{FF2B5EF4-FFF2-40B4-BE49-F238E27FC236}">
              <a16:creationId xmlns:a16="http://schemas.microsoft.com/office/drawing/2014/main" id="{5EEFFE11-CFEF-48BB-9CAD-326DB6A4AF9B}"/>
            </a:ext>
          </a:extLst>
        </xdr:cNvPr>
        <xdr:cNvCxnSpPr/>
      </xdr:nvCxnSpPr>
      <xdr:spPr>
        <a:xfrm>
          <a:off x="15481300" y="1043101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49784</xdr:rowOff>
    </xdr:from>
    <xdr:to>
      <xdr:col>76</xdr:col>
      <xdr:colOff>165100</xdr:colOff>
      <xdr:row>60</xdr:row>
      <xdr:rowOff>151384</xdr:rowOff>
    </xdr:to>
    <xdr:sp macro="" textlink="">
      <xdr:nvSpPr>
        <xdr:cNvPr id="650" name="楕円 649">
          <a:extLst>
            <a:ext uri="{FF2B5EF4-FFF2-40B4-BE49-F238E27FC236}">
              <a16:creationId xmlns:a16="http://schemas.microsoft.com/office/drawing/2014/main" id="{3CDF1764-D830-4BC1-A25F-86E0383CA4C8}"/>
            </a:ext>
          </a:extLst>
        </xdr:cNvPr>
        <xdr:cNvSpPr/>
      </xdr:nvSpPr>
      <xdr:spPr>
        <a:xfrm>
          <a:off x="14541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100584</xdr:rowOff>
    </xdr:from>
    <xdr:to>
      <xdr:col>81</xdr:col>
      <xdr:colOff>50800</xdr:colOff>
      <xdr:row>60</xdr:row>
      <xdr:rowOff>144018</xdr:rowOff>
    </xdr:to>
    <xdr:cxnSp macro="">
      <xdr:nvCxnSpPr>
        <xdr:cNvPr id="651" name="直線コネクタ 650">
          <a:extLst>
            <a:ext uri="{FF2B5EF4-FFF2-40B4-BE49-F238E27FC236}">
              <a16:creationId xmlns:a16="http://schemas.microsoft.com/office/drawing/2014/main" id="{19795FB0-352A-46A7-9DA6-4905F911A4F3}"/>
            </a:ext>
          </a:extLst>
        </xdr:cNvPr>
        <xdr:cNvCxnSpPr/>
      </xdr:nvCxnSpPr>
      <xdr:spPr>
        <a:xfrm>
          <a:off x="14592300" y="103875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xdr:rowOff>
    </xdr:from>
    <xdr:to>
      <xdr:col>72</xdr:col>
      <xdr:colOff>38100</xdr:colOff>
      <xdr:row>60</xdr:row>
      <xdr:rowOff>114808</xdr:rowOff>
    </xdr:to>
    <xdr:sp macro="" textlink="">
      <xdr:nvSpPr>
        <xdr:cNvPr id="652" name="楕円 651">
          <a:extLst>
            <a:ext uri="{FF2B5EF4-FFF2-40B4-BE49-F238E27FC236}">
              <a16:creationId xmlns:a16="http://schemas.microsoft.com/office/drawing/2014/main" id="{299394B6-2025-41CF-842F-60049AD5E489}"/>
            </a:ext>
          </a:extLst>
        </xdr:cNvPr>
        <xdr:cNvSpPr/>
      </xdr:nvSpPr>
      <xdr:spPr>
        <a:xfrm>
          <a:off x="13652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64008</xdr:rowOff>
    </xdr:from>
    <xdr:to>
      <xdr:col>76</xdr:col>
      <xdr:colOff>114300</xdr:colOff>
      <xdr:row>60</xdr:row>
      <xdr:rowOff>100584</xdr:rowOff>
    </xdr:to>
    <xdr:cxnSp macro="">
      <xdr:nvCxnSpPr>
        <xdr:cNvPr id="653" name="直線コネクタ 652">
          <a:extLst>
            <a:ext uri="{FF2B5EF4-FFF2-40B4-BE49-F238E27FC236}">
              <a16:creationId xmlns:a16="http://schemas.microsoft.com/office/drawing/2014/main" id="{9BA20B45-0638-4E0B-9461-AEC9E15CCC14}"/>
            </a:ext>
          </a:extLst>
        </xdr:cNvPr>
        <xdr:cNvCxnSpPr/>
      </xdr:nvCxnSpPr>
      <xdr:spPr>
        <a:xfrm>
          <a:off x="13703300" y="103510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138938</xdr:rowOff>
    </xdr:from>
    <xdr:to>
      <xdr:col>67</xdr:col>
      <xdr:colOff>101600</xdr:colOff>
      <xdr:row>60</xdr:row>
      <xdr:rowOff>69088</xdr:rowOff>
    </xdr:to>
    <xdr:sp macro="" textlink="">
      <xdr:nvSpPr>
        <xdr:cNvPr id="654" name="楕円 653">
          <a:extLst>
            <a:ext uri="{FF2B5EF4-FFF2-40B4-BE49-F238E27FC236}">
              <a16:creationId xmlns:a16="http://schemas.microsoft.com/office/drawing/2014/main" id="{E776651E-0358-4FD1-8399-D1ED1941E296}"/>
            </a:ext>
          </a:extLst>
        </xdr:cNvPr>
        <xdr:cNvSpPr/>
      </xdr:nvSpPr>
      <xdr:spPr>
        <a:xfrm>
          <a:off x="12763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18288</xdr:rowOff>
    </xdr:from>
    <xdr:to>
      <xdr:col>71</xdr:col>
      <xdr:colOff>177800</xdr:colOff>
      <xdr:row>60</xdr:row>
      <xdr:rowOff>64008</xdr:rowOff>
    </xdr:to>
    <xdr:cxnSp macro="">
      <xdr:nvCxnSpPr>
        <xdr:cNvPr id="655" name="直線コネクタ 654">
          <a:extLst>
            <a:ext uri="{FF2B5EF4-FFF2-40B4-BE49-F238E27FC236}">
              <a16:creationId xmlns:a16="http://schemas.microsoft.com/office/drawing/2014/main" id="{2A936468-3B76-4327-AE8B-C4A712BA2AF6}"/>
            </a:ext>
          </a:extLst>
        </xdr:cNvPr>
        <xdr:cNvCxnSpPr/>
      </xdr:nvCxnSpPr>
      <xdr:spPr>
        <a:xfrm>
          <a:off x="12814300" y="103052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656" name="n_1aveValue【学校施設】&#10;有形固定資産減価償却率">
          <a:extLst>
            <a:ext uri="{FF2B5EF4-FFF2-40B4-BE49-F238E27FC236}">
              <a16:creationId xmlns:a16="http://schemas.microsoft.com/office/drawing/2014/main" id="{C533E1BF-20DB-4010-A233-625C78623CA0}"/>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657" name="n_2aveValue【学校施設】&#10;有形固定資産減価償却率">
          <a:extLst>
            <a:ext uri="{FF2B5EF4-FFF2-40B4-BE49-F238E27FC236}">
              <a16:creationId xmlns:a16="http://schemas.microsoft.com/office/drawing/2014/main" id="{1A14D3A5-C122-4089-9928-3DB46DBD3976}"/>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658" name="n_3aveValue【学校施設】&#10;有形固定資産減価償却率">
          <a:extLst>
            <a:ext uri="{FF2B5EF4-FFF2-40B4-BE49-F238E27FC236}">
              <a16:creationId xmlns:a16="http://schemas.microsoft.com/office/drawing/2014/main" id="{81BEF666-20BA-471C-92C6-64F6AB34F58F}"/>
            </a:ext>
          </a:extLst>
        </xdr:cNvPr>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659" name="n_4aveValue【学校施設】&#10;有形固定資産減価償却率">
          <a:extLst>
            <a:ext uri="{FF2B5EF4-FFF2-40B4-BE49-F238E27FC236}">
              <a16:creationId xmlns:a16="http://schemas.microsoft.com/office/drawing/2014/main" id="{9494AEFE-6FFE-4DA0-BA6A-E17392EAA25D}"/>
            </a:ext>
          </a:extLst>
        </xdr:cNvPr>
        <xdr:cNvSpPr txBox="1"/>
      </xdr:nvSpPr>
      <xdr:spPr>
        <a:xfrm>
          <a:off x="12611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14495</xdr:rowOff>
    </xdr:from>
    <xdr:ext cx="405111" cy="259045"/>
    <xdr:sp macro="" textlink="">
      <xdr:nvSpPr>
        <xdr:cNvPr id="660" name="n_1mainValue【学校施設】&#10;有形固定資産減価償却率">
          <a:extLst>
            <a:ext uri="{FF2B5EF4-FFF2-40B4-BE49-F238E27FC236}">
              <a16:creationId xmlns:a16="http://schemas.microsoft.com/office/drawing/2014/main" id="{95F4C561-4D54-4532-A704-2A86547FF8C8}"/>
            </a:ext>
          </a:extLst>
        </xdr:cNvPr>
        <xdr:cNvSpPr txBox="1"/>
      </xdr:nvSpPr>
      <xdr:spPr>
        <a:xfrm>
          <a:off x="152660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142511</xdr:rowOff>
    </xdr:from>
    <xdr:ext cx="405111" cy="259045"/>
    <xdr:sp macro="" textlink="">
      <xdr:nvSpPr>
        <xdr:cNvPr id="661" name="n_2mainValue【学校施設】&#10;有形固定資産減価償却率">
          <a:extLst>
            <a:ext uri="{FF2B5EF4-FFF2-40B4-BE49-F238E27FC236}">
              <a16:creationId xmlns:a16="http://schemas.microsoft.com/office/drawing/2014/main" id="{2B44115C-D940-4CD2-9DD1-E3968E5F6A6A}"/>
            </a:ext>
          </a:extLst>
        </xdr:cNvPr>
        <xdr:cNvSpPr txBox="1"/>
      </xdr:nvSpPr>
      <xdr:spPr>
        <a:xfrm>
          <a:off x="143897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105935</xdr:rowOff>
    </xdr:from>
    <xdr:ext cx="405111" cy="259045"/>
    <xdr:sp macro="" textlink="">
      <xdr:nvSpPr>
        <xdr:cNvPr id="662" name="n_3mainValue【学校施設】&#10;有形固定資産減価償却率">
          <a:extLst>
            <a:ext uri="{FF2B5EF4-FFF2-40B4-BE49-F238E27FC236}">
              <a16:creationId xmlns:a16="http://schemas.microsoft.com/office/drawing/2014/main" id="{0CF57DA5-DFC2-4884-AB07-C7EBF966C40E}"/>
            </a:ext>
          </a:extLst>
        </xdr:cNvPr>
        <xdr:cNvSpPr txBox="1"/>
      </xdr:nvSpPr>
      <xdr:spPr>
        <a:xfrm>
          <a:off x="135007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60215</xdr:rowOff>
    </xdr:from>
    <xdr:ext cx="405111" cy="259045"/>
    <xdr:sp macro="" textlink="">
      <xdr:nvSpPr>
        <xdr:cNvPr id="663" name="n_4mainValue【学校施設】&#10;有形固定資産減価償却率">
          <a:extLst>
            <a:ext uri="{FF2B5EF4-FFF2-40B4-BE49-F238E27FC236}">
              <a16:creationId xmlns:a16="http://schemas.microsoft.com/office/drawing/2014/main" id="{FC83FFEB-A2DF-44BE-A753-B7562C7ECF40}"/>
            </a:ext>
          </a:extLst>
        </xdr:cNvPr>
        <xdr:cNvSpPr txBox="1"/>
      </xdr:nvSpPr>
      <xdr:spPr>
        <a:xfrm>
          <a:off x="12611744" y="1034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D636E533-1B86-405D-9A02-6CAAE64348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D7CEF742-599C-43E7-B914-853506C9625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8F00BBCE-5BA6-4315-B73A-55DA5A49FB9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DAEE5A49-DCF8-4691-9B37-978CF9C49A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5838978F-4FB2-485C-B2A1-E3719BA0AA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1DF90962-DD29-4A52-99ED-62C8A24EC0A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B6F95D7C-96AA-40F4-A09E-5E296517B0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8BCDF054-8845-49E4-AC28-DBCAE99C1A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A0D39B64-DE3F-476C-BF5F-E6C8A107C92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A4A6BB2-8FAB-4383-A68C-2FB1F4D2A7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3C2E20F2-1342-4650-AA31-B67D8C1ADA0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5" name="直線コネクタ 674">
          <a:extLst>
            <a:ext uri="{FF2B5EF4-FFF2-40B4-BE49-F238E27FC236}">
              <a16:creationId xmlns:a16="http://schemas.microsoft.com/office/drawing/2014/main" id="{8CDC4C7B-A15E-4979-9FB8-44F9473542A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a:extLst>
            <a:ext uri="{FF2B5EF4-FFF2-40B4-BE49-F238E27FC236}">
              <a16:creationId xmlns:a16="http://schemas.microsoft.com/office/drawing/2014/main" id="{BCF5C8F9-64EA-44A4-BD2E-4C93859B3AB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a:extLst>
            <a:ext uri="{FF2B5EF4-FFF2-40B4-BE49-F238E27FC236}">
              <a16:creationId xmlns:a16="http://schemas.microsoft.com/office/drawing/2014/main" id="{9174AAF4-CEB8-459D-AEC7-6A167A3F7E5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a:extLst>
            <a:ext uri="{FF2B5EF4-FFF2-40B4-BE49-F238E27FC236}">
              <a16:creationId xmlns:a16="http://schemas.microsoft.com/office/drawing/2014/main" id="{DF383660-A4BE-420E-AA64-1FF3A12F880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a:extLst>
            <a:ext uri="{FF2B5EF4-FFF2-40B4-BE49-F238E27FC236}">
              <a16:creationId xmlns:a16="http://schemas.microsoft.com/office/drawing/2014/main" id="{BB1D1F97-D8BE-4DE2-85F1-0B65764E6E7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a:extLst>
            <a:ext uri="{FF2B5EF4-FFF2-40B4-BE49-F238E27FC236}">
              <a16:creationId xmlns:a16="http://schemas.microsoft.com/office/drawing/2014/main" id="{54CEE527-C764-4C13-A12A-3AFEEC3E4D1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a:extLst>
            <a:ext uri="{FF2B5EF4-FFF2-40B4-BE49-F238E27FC236}">
              <a16:creationId xmlns:a16="http://schemas.microsoft.com/office/drawing/2014/main" id="{5228CAB1-60D2-4AF8-86A3-C57EC561CA9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a:extLst>
            <a:ext uri="{FF2B5EF4-FFF2-40B4-BE49-F238E27FC236}">
              <a16:creationId xmlns:a16="http://schemas.microsoft.com/office/drawing/2014/main" id="{0560F51F-E6CC-4E16-9CB3-19A0A79C8C0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807D45BC-82E5-43CC-8339-F76FACFC2BE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D94865F4-9D49-4232-921E-E42CA0A9449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58735053-840D-4EE3-BB65-DF081425E55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686" name="直線コネクタ 685">
          <a:extLst>
            <a:ext uri="{FF2B5EF4-FFF2-40B4-BE49-F238E27FC236}">
              <a16:creationId xmlns:a16="http://schemas.microsoft.com/office/drawing/2014/main" id="{09D74C64-F633-45A9-BF15-AC291D22EECE}"/>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687" name="【学校施設】&#10;一人当たり面積最小値テキスト">
          <a:extLst>
            <a:ext uri="{FF2B5EF4-FFF2-40B4-BE49-F238E27FC236}">
              <a16:creationId xmlns:a16="http://schemas.microsoft.com/office/drawing/2014/main" id="{FEFC5C83-86C2-4634-B3DB-CC1F5588EB13}"/>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688" name="直線コネクタ 687">
          <a:extLst>
            <a:ext uri="{FF2B5EF4-FFF2-40B4-BE49-F238E27FC236}">
              <a16:creationId xmlns:a16="http://schemas.microsoft.com/office/drawing/2014/main" id="{10C339CB-EB2A-4AEE-8D26-D2FE1D320919}"/>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689" name="【学校施設】&#10;一人当たり面積最大値テキスト">
          <a:extLst>
            <a:ext uri="{FF2B5EF4-FFF2-40B4-BE49-F238E27FC236}">
              <a16:creationId xmlns:a16="http://schemas.microsoft.com/office/drawing/2014/main" id="{24DEFF3C-E8A7-48C6-B280-8C1B7A64FCAF}"/>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690" name="直線コネクタ 689">
          <a:extLst>
            <a:ext uri="{FF2B5EF4-FFF2-40B4-BE49-F238E27FC236}">
              <a16:creationId xmlns:a16="http://schemas.microsoft.com/office/drawing/2014/main" id="{A6D6B11C-115A-4B51-95A0-563BEEFCE10A}"/>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22268</xdr:rowOff>
    </xdr:from>
    <xdr:ext cx="469744" cy="259045"/>
    <xdr:sp macro="" textlink="">
      <xdr:nvSpPr>
        <xdr:cNvPr id="691" name="【学校施設】&#10;一人当たり面積平均値テキスト">
          <a:extLst>
            <a:ext uri="{FF2B5EF4-FFF2-40B4-BE49-F238E27FC236}">
              <a16:creationId xmlns:a16="http://schemas.microsoft.com/office/drawing/2014/main" id="{CD77EB4D-82A7-4307-8238-782BFCBE6BD7}"/>
            </a:ext>
          </a:extLst>
        </xdr:cNvPr>
        <xdr:cNvSpPr txBox="1"/>
      </xdr:nvSpPr>
      <xdr:spPr>
        <a:xfrm>
          <a:off x="22199600" y="1048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692" name="フローチャート: 判断 691">
          <a:extLst>
            <a:ext uri="{FF2B5EF4-FFF2-40B4-BE49-F238E27FC236}">
              <a16:creationId xmlns:a16="http://schemas.microsoft.com/office/drawing/2014/main" id="{0F58631A-200B-4F7D-9288-D3BBE4DF3ED7}"/>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93" name="フローチャート: 判断 692">
          <a:extLst>
            <a:ext uri="{FF2B5EF4-FFF2-40B4-BE49-F238E27FC236}">
              <a16:creationId xmlns:a16="http://schemas.microsoft.com/office/drawing/2014/main" id="{52D4661A-15F9-4812-9F36-D311C2037A91}"/>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694" name="フローチャート: 判断 693">
          <a:extLst>
            <a:ext uri="{FF2B5EF4-FFF2-40B4-BE49-F238E27FC236}">
              <a16:creationId xmlns:a16="http://schemas.microsoft.com/office/drawing/2014/main" id="{871DCC33-74E9-48E8-AA35-D652CE1507C7}"/>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695" name="フローチャート: 判断 694">
          <a:extLst>
            <a:ext uri="{FF2B5EF4-FFF2-40B4-BE49-F238E27FC236}">
              <a16:creationId xmlns:a16="http://schemas.microsoft.com/office/drawing/2014/main" id="{D7727EF4-AF90-4125-82EE-5350106AB77E}"/>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696" name="フローチャート: 判断 695">
          <a:extLst>
            <a:ext uri="{FF2B5EF4-FFF2-40B4-BE49-F238E27FC236}">
              <a16:creationId xmlns:a16="http://schemas.microsoft.com/office/drawing/2014/main" id="{0234CC7B-A84C-4924-BBC4-EACBB1357B59}"/>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0F9E3D9-C576-4804-B044-B26E440DDB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F6EFD6C-04B8-4082-B2DF-841109AD90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4A09B03-BB3D-44F0-A27E-7F93B0867AD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CC36689-DD28-48BC-8D33-B6F9DDF80CC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46E8D53-804A-4C54-9E0F-D02FDAADC42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xdr:rowOff>
    </xdr:from>
    <xdr:to>
      <xdr:col>116</xdr:col>
      <xdr:colOff>114300</xdr:colOff>
      <xdr:row>60</xdr:row>
      <xdr:rowOff>117551</xdr:rowOff>
    </xdr:to>
    <xdr:sp macro="" textlink="">
      <xdr:nvSpPr>
        <xdr:cNvPr id="702" name="楕円 701">
          <a:extLst>
            <a:ext uri="{FF2B5EF4-FFF2-40B4-BE49-F238E27FC236}">
              <a16:creationId xmlns:a16="http://schemas.microsoft.com/office/drawing/2014/main" id="{CBFF7004-9FC5-4859-9AAB-390F825F715D}"/>
            </a:ext>
          </a:extLst>
        </xdr:cNvPr>
        <xdr:cNvSpPr/>
      </xdr:nvSpPr>
      <xdr:spPr>
        <a:xfrm>
          <a:off x="22110700" y="103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38828</xdr:rowOff>
    </xdr:from>
    <xdr:ext cx="469744" cy="259045"/>
    <xdr:sp macro="" textlink="">
      <xdr:nvSpPr>
        <xdr:cNvPr id="703" name="【学校施設】&#10;一人当たり面積該当値テキスト">
          <a:extLst>
            <a:ext uri="{FF2B5EF4-FFF2-40B4-BE49-F238E27FC236}">
              <a16:creationId xmlns:a16="http://schemas.microsoft.com/office/drawing/2014/main" id="{BE57854F-0490-49EA-8D88-8A6A13DC4044}"/>
            </a:ext>
          </a:extLst>
        </xdr:cNvPr>
        <xdr:cNvSpPr txBox="1"/>
      </xdr:nvSpPr>
      <xdr:spPr>
        <a:xfrm>
          <a:off x="22199600" y="1015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37440</xdr:rowOff>
    </xdr:from>
    <xdr:to>
      <xdr:col>112</xdr:col>
      <xdr:colOff>38100</xdr:colOff>
      <xdr:row>60</xdr:row>
      <xdr:rowOff>139040</xdr:rowOff>
    </xdr:to>
    <xdr:sp macro="" textlink="">
      <xdr:nvSpPr>
        <xdr:cNvPr id="704" name="楕円 703">
          <a:extLst>
            <a:ext uri="{FF2B5EF4-FFF2-40B4-BE49-F238E27FC236}">
              <a16:creationId xmlns:a16="http://schemas.microsoft.com/office/drawing/2014/main" id="{4860FF76-F62A-4573-B017-6EDA7DB1969C}"/>
            </a:ext>
          </a:extLst>
        </xdr:cNvPr>
        <xdr:cNvSpPr/>
      </xdr:nvSpPr>
      <xdr:spPr>
        <a:xfrm>
          <a:off x="21272500" y="103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66751</xdr:rowOff>
    </xdr:from>
    <xdr:to>
      <xdr:col>116</xdr:col>
      <xdr:colOff>63500</xdr:colOff>
      <xdr:row>60</xdr:row>
      <xdr:rowOff>88240</xdr:rowOff>
    </xdr:to>
    <xdr:cxnSp macro="">
      <xdr:nvCxnSpPr>
        <xdr:cNvPr id="705" name="直線コネクタ 704">
          <a:extLst>
            <a:ext uri="{FF2B5EF4-FFF2-40B4-BE49-F238E27FC236}">
              <a16:creationId xmlns:a16="http://schemas.microsoft.com/office/drawing/2014/main" id="{E53984A4-C0BD-4F8F-9512-3957361D25D4}"/>
            </a:ext>
          </a:extLst>
        </xdr:cNvPr>
        <xdr:cNvCxnSpPr/>
      </xdr:nvCxnSpPr>
      <xdr:spPr>
        <a:xfrm flipV="1">
          <a:off x="21323300" y="10353751"/>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56642</xdr:rowOff>
    </xdr:from>
    <xdr:to>
      <xdr:col>107</xdr:col>
      <xdr:colOff>101600</xdr:colOff>
      <xdr:row>60</xdr:row>
      <xdr:rowOff>158242</xdr:rowOff>
    </xdr:to>
    <xdr:sp macro="" textlink="">
      <xdr:nvSpPr>
        <xdr:cNvPr id="706" name="楕円 705">
          <a:extLst>
            <a:ext uri="{FF2B5EF4-FFF2-40B4-BE49-F238E27FC236}">
              <a16:creationId xmlns:a16="http://schemas.microsoft.com/office/drawing/2014/main" id="{9FA41691-F850-4DFB-8EB9-D67551E306B7}"/>
            </a:ext>
          </a:extLst>
        </xdr:cNvPr>
        <xdr:cNvSpPr/>
      </xdr:nvSpPr>
      <xdr:spPr>
        <a:xfrm>
          <a:off x="20383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88240</xdr:rowOff>
    </xdr:from>
    <xdr:to>
      <xdr:col>111</xdr:col>
      <xdr:colOff>177800</xdr:colOff>
      <xdr:row>60</xdr:row>
      <xdr:rowOff>107442</xdr:rowOff>
    </xdr:to>
    <xdr:cxnSp macro="">
      <xdr:nvCxnSpPr>
        <xdr:cNvPr id="707" name="直線コネクタ 706">
          <a:extLst>
            <a:ext uri="{FF2B5EF4-FFF2-40B4-BE49-F238E27FC236}">
              <a16:creationId xmlns:a16="http://schemas.microsoft.com/office/drawing/2014/main" id="{F7F16E88-AE27-4DA1-8E20-AE4E49EE1B72}"/>
            </a:ext>
          </a:extLst>
        </xdr:cNvPr>
        <xdr:cNvCxnSpPr/>
      </xdr:nvCxnSpPr>
      <xdr:spPr>
        <a:xfrm flipV="1">
          <a:off x="20434300" y="1037524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74016</xdr:rowOff>
    </xdr:from>
    <xdr:to>
      <xdr:col>102</xdr:col>
      <xdr:colOff>165100</xdr:colOff>
      <xdr:row>61</xdr:row>
      <xdr:rowOff>4166</xdr:rowOff>
    </xdr:to>
    <xdr:sp macro="" textlink="">
      <xdr:nvSpPr>
        <xdr:cNvPr id="708" name="楕円 707">
          <a:extLst>
            <a:ext uri="{FF2B5EF4-FFF2-40B4-BE49-F238E27FC236}">
              <a16:creationId xmlns:a16="http://schemas.microsoft.com/office/drawing/2014/main" id="{BAF8D361-96AD-4126-9848-2FFAEBB1C783}"/>
            </a:ext>
          </a:extLst>
        </xdr:cNvPr>
        <xdr:cNvSpPr/>
      </xdr:nvSpPr>
      <xdr:spPr>
        <a:xfrm>
          <a:off x="19494500" y="103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107442</xdr:rowOff>
    </xdr:from>
    <xdr:to>
      <xdr:col>107</xdr:col>
      <xdr:colOff>50800</xdr:colOff>
      <xdr:row>60</xdr:row>
      <xdr:rowOff>124816</xdr:rowOff>
    </xdr:to>
    <xdr:cxnSp macro="">
      <xdr:nvCxnSpPr>
        <xdr:cNvPr id="709" name="直線コネクタ 708">
          <a:extLst>
            <a:ext uri="{FF2B5EF4-FFF2-40B4-BE49-F238E27FC236}">
              <a16:creationId xmlns:a16="http://schemas.microsoft.com/office/drawing/2014/main" id="{85BBDF87-D228-42EB-A7C7-5904EB545107}"/>
            </a:ext>
          </a:extLst>
        </xdr:cNvPr>
        <xdr:cNvCxnSpPr/>
      </xdr:nvCxnSpPr>
      <xdr:spPr>
        <a:xfrm flipV="1">
          <a:off x="19545300" y="1039444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91846</xdr:rowOff>
    </xdr:from>
    <xdr:to>
      <xdr:col>98</xdr:col>
      <xdr:colOff>38100</xdr:colOff>
      <xdr:row>61</xdr:row>
      <xdr:rowOff>21996</xdr:rowOff>
    </xdr:to>
    <xdr:sp macro="" textlink="">
      <xdr:nvSpPr>
        <xdr:cNvPr id="710" name="楕円 709">
          <a:extLst>
            <a:ext uri="{FF2B5EF4-FFF2-40B4-BE49-F238E27FC236}">
              <a16:creationId xmlns:a16="http://schemas.microsoft.com/office/drawing/2014/main" id="{6A9F87F3-0DED-48A5-8FEC-B34CC2394121}"/>
            </a:ext>
          </a:extLst>
        </xdr:cNvPr>
        <xdr:cNvSpPr/>
      </xdr:nvSpPr>
      <xdr:spPr>
        <a:xfrm>
          <a:off x="18605500" y="1037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124816</xdr:rowOff>
    </xdr:from>
    <xdr:to>
      <xdr:col>102</xdr:col>
      <xdr:colOff>114300</xdr:colOff>
      <xdr:row>60</xdr:row>
      <xdr:rowOff>142646</xdr:rowOff>
    </xdr:to>
    <xdr:cxnSp macro="">
      <xdr:nvCxnSpPr>
        <xdr:cNvPr id="711" name="直線コネクタ 710">
          <a:extLst>
            <a:ext uri="{FF2B5EF4-FFF2-40B4-BE49-F238E27FC236}">
              <a16:creationId xmlns:a16="http://schemas.microsoft.com/office/drawing/2014/main" id="{C2CAB3FE-E52F-4FD1-A5DE-E979FEEC2E6E}"/>
            </a:ext>
          </a:extLst>
        </xdr:cNvPr>
        <xdr:cNvCxnSpPr/>
      </xdr:nvCxnSpPr>
      <xdr:spPr>
        <a:xfrm flipV="1">
          <a:off x="18656300" y="10411816"/>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712" name="n_1aveValue【学校施設】&#10;一人当たり面積">
          <a:extLst>
            <a:ext uri="{FF2B5EF4-FFF2-40B4-BE49-F238E27FC236}">
              <a16:creationId xmlns:a16="http://schemas.microsoft.com/office/drawing/2014/main" id="{CC433AFB-9062-47BE-A412-10A7FB45455B}"/>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125595</xdr:rowOff>
    </xdr:from>
    <xdr:ext cx="469744" cy="259045"/>
    <xdr:sp macro="" textlink="">
      <xdr:nvSpPr>
        <xdr:cNvPr id="713" name="n_2aveValue【学校施設】&#10;一人当たり面積">
          <a:extLst>
            <a:ext uri="{FF2B5EF4-FFF2-40B4-BE49-F238E27FC236}">
              <a16:creationId xmlns:a16="http://schemas.microsoft.com/office/drawing/2014/main" id="{D97E76FD-9FCF-4C2A-8F72-12F2829C1D18}"/>
            </a:ext>
          </a:extLst>
        </xdr:cNvPr>
        <xdr:cNvSpPr txBox="1"/>
      </xdr:nvSpPr>
      <xdr:spPr>
        <a:xfrm>
          <a:off x="201994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125137</xdr:rowOff>
    </xdr:from>
    <xdr:ext cx="469744" cy="259045"/>
    <xdr:sp macro="" textlink="">
      <xdr:nvSpPr>
        <xdr:cNvPr id="714" name="n_3aveValue【学校施設】&#10;一人当たり面積">
          <a:extLst>
            <a:ext uri="{FF2B5EF4-FFF2-40B4-BE49-F238E27FC236}">
              <a16:creationId xmlns:a16="http://schemas.microsoft.com/office/drawing/2014/main" id="{DBA619E4-C4FC-4EB6-82AB-F95A67E8C50B}"/>
            </a:ext>
          </a:extLst>
        </xdr:cNvPr>
        <xdr:cNvSpPr txBox="1"/>
      </xdr:nvSpPr>
      <xdr:spPr>
        <a:xfrm>
          <a:off x="19310427"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119194</xdr:rowOff>
    </xdr:from>
    <xdr:ext cx="469744" cy="259045"/>
    <xdr:sp macro="" textlink="">
      <xdr:nvSpPr>
        <xdr:cNvPr id="715" name="n_4aveValue【学校施設】&#10;一人当たり面積">
          <a:extLst>
            <a:ext uri="{FF2B5EF4-FFF2-40B4-BE49-F238E27FC236}">
              <a16:creationId xmlns:a16="http://schemas.microsoft.com/office/drawing/2014/main" id="{0F7EF15A-6B38-4201-86F3-52B99117E48A}"/>
            </a:ext>
          </a:extLst>
        </xdr:cNvPr>
        <xdr:cNvSpPr txBox="1"/>
      </xdr:nvSpPr>
      <xdr:spPr>
        <a:xfrm>
          <a:off x="18421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155567</xdr:rowOff>
    </xdr:from>
    <xdr:ext cx="469744" cy="259045"/>
    <xdr:sp macro="" textlink="">
      <xdr:nvSpPr>
        <xdr:cNvPr id="716" name="n_1mainValue【学校施設】&#10;一人当たり面積">
          <a:extLst>
            <a:ext uri="{FF2B5EF4-FFF2-40B4-BE49-F238E27FC236}">
              <a16:creationId xmlns:a16="http://schemas.microsoft.com/office/drawing/2014/main" id="{1F5F86A7-4A99-4E3F-8B3D-E927DBF51B24}"/>
            </a:ext>
          </a:extLst>
        </xdr:cNvPr>
        <xdr:cNvSpPr txBox="1"/>
      </xdr:nvSpPr>
      <xdr:spPr>
        <a:xfrm>
          <a:off x="21075727" y="1009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3319</xdr:rowOff>
    </xdr:from>
    <xdr:ext cx="469744" cy="259045"/>
    <xdr:sp macro="" textlink="">
      <xdr:nvSpPr>
        <xdr:cNvPr id="717" name="n_2mainValue【学校施設】&#10;一人当たり面積">
          <a:extLst>
            <a:ext uri="{FF2B5EF4-FFF2-40B4-BE49-F238E27FC236}">
              <a16:creationId xmlns:a16="http://schemas.microsoft.com/office/drawing/2014/main" id="{B78C3CDE-67EE-4940-96C2-FD0E19149255}"/>
            </a:ext>
          </a:extLst>
        </xdr:cNvPr>
        <xdr:cNvSpPr txBox="1"/>
      </xdr:nvSpPr>
      <xdr:spPr>
        <a:xfrm>
          <a:off x="201994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20693</xdr:rowOff>
    </xdr:from>
    <xdr:ext cx="469744" cy="259045"/>
    <xdr:sp macro="" textlink="">
      <xdr:nvSpPr>
        <xdr:cNvPr id="718" name="n_3mainValue【学校施設】&#10;一人当たり面積">
          <a:extLst>
            <a:ext uri="{FF2B5EF4-FFF2-40B4-BE49-F238E27FC236}">
              <a16:creationId xmlns:a16="http://schemas.microsoft.com/office/drawing/2014/main" id="{8B101AA4-8D86-4AD7-9772-A0BACD948BD9}"/>
            </a:ext>
          </a:extLst>
        </xdr:cNvPr>
        <xdr:cNvSpPr txBox="1"/>
      </xdr:nvSpPr>
      <xdr:spPr>
        <a:xfrm>
          <a:off x="19310427" y="1013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38523</xdr:rowOff>
    </xdr:from>
    <xdr:ext cx="469744" cy="259045"/>
    <xdr:sp macro="" textlink="">
      <xdr:nvSpPr>
        <xdr:cNvPr id="719" name="n_4mainValue【学校施設】&#10;一人当たり面積">
          <a:extLst>
            <a:ext uri="{FF2B5EF4-FFF2-40B4-BE49-F238E27FC236}">
              <a16:creationId xmlns:a16="http://schemas.microsoft.com/office/drawing/2014/main" id="{E5528ACB-FE9E-463A-AE02-72A88DFDD39F}"/>
            </a:ext>
          </a:extLst>
        </xdr:cNvPr>
        <xdr:cNvSpPr txBox="1"/>
      </xdr:nvSpPr>
      <xdr:spPr>
        <a:xfrm>
          <a:off x="18421427" y="101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C596FD12-CDB2-49AB-9D0C-F99DA68F8B5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D8AC368E-1AA4-4AC7-81E0-168269837C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2EDC3C78-DC39-4CD2-8C07-E4A708D888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34F2A87D-9861-4E13-9C1D-BBEB262C0C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FF3D66AD-16A3-456E-8F81-5728AFBA03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D24305B9-F710-437B-BBAB-6D9995C46F7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7E4FB465-4EF5-44B4-8242-721C9080B80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C25057D3-5D0F-49AD-99C7-6AD1D6166C2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E02D8016-E29B-4614-A473-F9A69FED82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251FDE30-CDFD-48C8-B293-CE345C6D00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233A0EBE-8AE6-4F5D-8874-F49BF088776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553B3E5A-64CC-42F9-A4AC-E3075806BE5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23466B79-C351-4DD7-9B37-55B70AEAB6F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0CF82093-E5E8-472A-9280-98C098C29EC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5A18D14C-39E2-4BF5-89F0-3FEC42896E6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863BF910-CD53-4589-8950-597EC2367B0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A6848772-3D79-4619-8C09-DBDD7F2AC56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CB82B006-2D3D-4FAA-ADA0-01D8A1593C0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7497B36E-6E07-4117-8777-E8FEE355CA9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8BF5BCFC-3EAD-4073-84E0-D41485CB1F1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A5B714DD-53C3-4032-B836-79A83F64C6E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75864077-896B-4029-8117-69DBCE0C1FC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B722DB11-DD41-41AB-9DAA-C8E4E948517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a:extLst>
            <a:ext uri="{FF2B5EF4-FFF2-40B4-BE49-F238E27FC236}">
              <a16:creationId xmlns:a16="http://schemas.microsoft.com/office/drawing/2014/main" id="{93205F26-F3D7-4D6E-BE2A-3FAAED5387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114300</xdr:rowOff>
    </xdr:to>
    <xdr:cxnSp macro="">
      <xdr:nvCxnSpPr>
        <xdr:cNvPr id="744" name="直線コネクタ 743">
          <a:extLst>
            <a:ext uri="{FF2B5EF4-FFF2-40B4-BE49-F238E27FC236}">
              <a16:creationId xmlns:a16="http://schemas.microsoft.com/office/drawing/2014/main" id="{1A54EDD5-A940-45D0-BF55-30776352F634}"/>
            </a:ext>
          </a:extLst>
        </xdr:cNvPr>
        <xdr:cNvCxnSpPr/>
      </xdr:nvCxnSpPr>
      <xdr:spPr>
        <a:xfrm flipV="1">
          <a:off x="16318864" y="1333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a:extLst>
            <a:ext uri="{FF2B5EF4-FFF2-40B4-BE49-F238E27FC236}">
              <a16:creationId xmlns:a16="http://schemas.microsoft.com/office/drawing/2014/main" id="{365E9C03-F282-4A55-A303-940D339860E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a:extLst>
            <a:ext uri="{FF2B5EF4-FFF2-40B4-BE49-F238E27FC236}">
              <a16:creationId xmlns:a16="http://schemas.microsoft.com/office/drawing/2014/main" id="{B4595E34-1C7A-456C-B387-56540F6468E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747" name="【児童館】&#10;有形固定資産減価償却率最大値テキスト">
          <a:extLst>
            <a:ext uri="{FF2B5EF4-FFF2-40B4-BE49-F238E27FC236}">
              <a16:creationId xmlns:a16="http://schemas.microsoft.com/office/drawing/2014/main" id="{1CC2D2BF-A09D-4114-BC97-5AE671171E75}"/>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748" name="直線コネクタ 747">
          <a:extLst>
            <a:ext uri="{FF2B5EF4-FFF2-40B4-BE49-F238E27FC236}">
              <a16:creationId xmlns:a16="http://schemas.microsoft.com/office/drawing/2014/main" id="{204328FC-E53A-416E-81D3-B88415C032CF}"/>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153052</xdr:rowOff>
    </xdr:from>
    <xdr:ext cx="405111" cy="259045"/>
    <xdr:sp macro="" textlink="">
      <xdr:nvSpPr>
        <xdr:cNvPr id="749" name="【児童館】&#10;有形固定資産減価償却率平均値テキスト">
          <a:extLst>
            <a:ext uri="{FF2B5EF4-FFF2-40B4-BE49-F238E27FC236}">
              <a16:creationId xmlns:a16="http://schemas.microsoft.com/office/drawing/2014/main" id="{384B29EC-0F3E-4885-9013-2E2DF21FC3D0}"/>
            </a:ext>
          </a:extLst>
        </xdr:cNvPr>
        <xdr:cNvSpPr txBox="1"/>
      </xdr:nvSpPr>
      <xdr:spPr>
        <a:xfrm>
          <a:off x="16357600" y="1386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750" name="フローチャート: 判断 749">
          <a:extLst>
            <a:ext uri="{FF2B5EF4-FFF2-40B4-BE49-F238E27FC236}">
              <a16:creationId xmlns:a16="http://schemas.microsoft.com/office/drawing/2014/main" id="{1E48E18A-F3CB-41D0-A1EF-A1CEE8115845}"/>
            </a:ext>
          </a:extLst>
        </xdr:cNvPr>
        <xdr:cNvSpPr/>
      </xdr:nvSpPr>
      <xdr:spPr>
        <a:xfrm>
          <a:off x="16268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1" name="フローチャート: 判断 750">
          <a:extLst>
            <a:ext uri="{FF2B5EF4-FFF2-40B4-BE49-F238E27FC236}">
              <a16:creationId xmlns:a16="http://schemas.microsoft.com/office/drawing/2014/main" id="{A83DAD15-6DF5-4A9C-BA10-BD69F07BC16A}"/>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88264</xdr:rowOff>
    </xdr:from>
    <xdr:to>
      <xdr:col>76</xdr:col>
      <xdr:colOff>165100</xdr:colOff>
      <xdr:row>82</xdr:row>
      <xdr:rowOff>18414</xdr:rowOff>
    </xdr:to>
    <xdr:sp macro="" textlink="">
      <xdr:nvSpPr>
        <xdr:cNvPr id="752" name="フローチャート: 判断 751">
          <a:extLst>
            <a:ext uri="{FF2B5EF4-FFF2-40B4-BE49-F238E27FC236}">
              <a16:creationId xmlns:a16="http://schemas.microsoft.com/office/drawing/2014/main" id="{D9842259-A2B8-4F18-9487-4DB44DA5CB70}"/>
            </a:ext>
          </a:extLst>
        </xdr:cNvPr>
        <xdr:cNvSpPr/>
      </xdr:nvSpPr>
      <xdr:spPr>
        <a:xfrm>
          <a:off x="14541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99695</xdr:rowOff>
    </xdr:from>
    <xdr:to>
      <xdr:col>72</xdr:col>
      <xdr:colOff>38100</xdr:colOff>
      <xdr:row>81</xdr:row>
      <xdr:rowOff>29845</xdr:rowOff>
    </xdr:to>
    <xdr:sp macro="" textlink="">
      <xdr:nvSpPr>
        <xdr:cNvPr id="753" name="フローチャート: 判断 752">
          <a:extLst>
            <a:ext uri="{FF2B5EF4-FFF2-40B4-BE49-F238E27FC236}">
              <a16:creationId xmlns:a16="http://schemas.microsoft.com/office/drawing/2014/main" id="{0B213C79-5CC6-4AE6-A598-3B94D54C09A9}"/>
            </a:ext>
          </a:extLst>
        </xdr:cNvPr>
        <xdr:cNvSpPr/>
      </xdr:nvSpPr>
      <xdr:spPr>
        <a:xfrm>
          <a:off x="13652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12064</xdr:rowOff>
    </xdr:from>
    <xdr:to>
      <xdr:col>67</xdr:col>
      <xdr:colOff>101600</xdr:colOff>
      <xdr:row>80</xdr:row>
      <xdr:rowOff>113664</xdr:rowOff>
    </xdr:to>
    <xdr:sp macro="" textlink="">
      <xdr:nvSpPr>
        <xdr:cNvPr id="754" name="フローチャート: 判断 753">
          <a:extLst>
            <a:ext uri="{FF2B5EF4-FFF2-40B4-BE49-F238E27FC236}">
              <a16:creationId xmlns:a16="http://schemas.microsoft.com/office/drawing/2014/main" id="{1A07B411-8D57-4C7A-B6AE-7C5681E5C839}"/>
            </a:ext>
          </a:extLst>
        </xdr:cNvPr>
        <xdr:cNvSpPr/>
      </xdr:nvSpPr>
      <xdr:spPr>
        <a:xfrm>
          <a:off x="12763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35E1EA13-0F8E-4370-AA4C-D538C774622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CD81C44C-970F-4ACE-AD51-091C868CEF4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26A39B2B-B72E-4496-9D18-6D36C4CD045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582860D-10CB-4F55-BCFC-31D35A7D416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D4D4116-1A18-4E37-8AB9-CF46C6E0A1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13970</xdr:rowOff>
    </xdr:from>
    <xdr:to>
      <xdr:col>85</xdr:col>
      <xdr:colOff>177800</xdr:colOff>
      <xdr:row>86</xdr:row>
      <xdr:rowOff>115570</xdr:rowOff>
    </xdr:to>
    <xdr:sp macro="" textlink="">
      <xdr:nvSpPr>
        <xdr:cNvPr id="760" name="楕円 759">
          <a:extLst>
            <a:ext uri="{FF2B5EF4-FFF2-40B4-BE49-F238E27FC236}">
              <a16:creationId xmlns:a16="http://schemas.microsoft.com/office/drawing/2014/main" id="{8FAE15ED-E019-4B72-87AC-F62BF66AEF9B}"/>
            </a:ext>
          </a:extLst>
        </xdr:cNvPr>
        <xdr:cNvSpPr/>
      </xdr:nvSpPr>
      <xdr:spPr>
        <a:xfrm>
          <a:off x="16268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100347</xdr:rowOff>
    </xdr:from>
    <xdr:ext cx="405111" cy="259045"/>
    <xdr:sp macro="" textlink="">
      <xdr:nvSpPr>
        <xdr:cNvPr id="761" name="【児童館】&#10;有形固定資産減価償却率該当値テキスト">
          <a:extLst>
            <a:ext uri="{FF2B5EF4-FFF2-40B4-BE49-F238E27FC236}">
              <a16:creationId xmlns:a16="http://schemas.microsoft.com/office/drawing/2014/main" id="{E06AF203-788D-451B-963C-9ACEBC301BA4}"/>
            </a:ext>
          </a:extLst>
        </xdr:cNvPr>
        <xdr:cNvSpPr txBox="1"/>
      </xdr:nvSpPr>
      <xdr:spPr>
        <a:xfrm>
          <a:off x="16357600" y="1467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10161</xdr:rowOff>
    </xdr:from>
    <xdr:to>
      <xdr:col>81</xdr:col>
      <xdr:colOff>101600</xdr:colOff>
      <xdr:row>86</xdr:row>
      <xdr:rowOff>111761</xdr:rowOff>
    </xdr:to>
    <xdr:sp macro="" textlink="">
      <xdr:nvSpPr>
        <xdr:cNvPr id="762" name="楕円 761">
          <a:extLst>
            <a:ext uri="{FF2B5EF4-FFF2-40B4-BE49-F238E27FC236}">
              <a16:creationId xmlns:a16="http://schemas.microsoft.com/office/drawing/2014/main" id="{A8392215-CE38-44DB-AF4E-AE2A6F2F0754}"/>
            </a:ext>
          </a:extLst>
        </xdr:cNvPr>
        <xdr:cNvSpPr/>
      </xdr:nvSpPr>
      <xdr:spPr>
        <a:xfrm>
          <a:off x="15430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60961</xdr:rowOff>
    </xdr:from>
    <xdr:to>
      <xdr:col>85</xdr:col>
      <xdr:colOff>127000</xdr:colOff>
      <xdr:row>86</xdr:row>
      <xdr:rowOff>64770</xdr:rowOff>
    </xdr:to>
    <xdr:cxnSp macro="">
      <xdr:nvCxnSpPr>
        <xdr:cNvPr id="763" name="直線コネクタ 762">
          <a:extLst>
            <a:ext uri="{FF2B5EF4-FFF2-40B4-BE49-F238E27FC236}">
              <a16:creationId xmlns:a16="http://schemas.microsoft.com/office/drawing/2014/main" id="{FC5CEFFC-FBC8-4883-8D12-3088CD05BE28}"/>
            </a:ext>
          </a:extLst>
        </xdr:cNvPr>
        <xdr:cNvCxnSpPr/>
      </xdr:nvCxnSpPr>
      <xdr:spPr>
        <a:xfrm>
          <a:off x="15481300" y="148056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4445</xdr:rowOff>
    </xdr:from>
    <xdr:to>
      <xdr:col>76</xdr:col>
      <xdr:colOff>165100</xdr:colOff>
      <xdr:row>86</xdr:row>
      <xdr:rowOff>106045</xdr:rowOff>
    </xdr:to>
    <xdr:sp macro="" textlink="">
      <xdr:nvSpPr>
        <xdr:cNvPr id="764" name="楕円 763">
          <a:extLst>
            <a:ext uri="{FF2B5EF4-FFF2-40B4-BE49-F238E27FC236}">
              <a16:creationId xmlns:a16="http://schemas.microsoft.com/office/drawing/2014/main" id="{96B9A0F4-307F-4D21-ACBD-844BC0A0A3B2}"/>
            </a:ext>
          </a:extLst>
        </xdr:cNvPr>
        <xdr:cNvSpPr/>
      </xdr:nvSpPr>
      <xdr:spPr>
        <a:xfrm>
          <a:off x="14541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55245</xdr:rowOff>
    </xdr:from>
    <xdr:to>
      <xdr:col>81</xdr:col>
      <xdr:colOff>50800</xdr:colOff>
      <xdr:row>86</xdr:row>
      <xdr:rowOff>60961</xdr:rowOff>
    </xdr:to>
    <xdr:cxnSp macro="">
      <xdr:nvCxnSpPr>
        <xdr:cNvPr id="765" name="直線コネクタ 764">
          <a:extLst>
            <a:ext uri="{FF2B5EF4-FFF2-40B4-BE49-F238E27FC236}">
              <a16:creationId xmlns:a16="http://schemas.microsoft.com/office/drawing/2014/main" id="{4189DAB6-F923-4774-AE79-4EE912C3444D}"/>
            </a:ext>
          </a:extLst>
        </xdr:cNvPr>
        <xdr:cNvCxnSpPr/>
      </xdr:nvCxnSpPr>
      <xdr:spPr>
        <a:xfrm>
          <a:off x="14592300" y="147999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636</xdr:rowOff>
    </xdr:from>
    <xdr:to>
      <xdr:col>72</xdr:col>
      <xdr:colOff>38100</xdr:colOff>
      <xdr:row>86</xdr:row>
      <xdr:rowOff>102236</xdr:rowOff>
    </xdr:to>
    <xdr:sp macro="" textlink="">
      <xdr:nvSpPr>
        <xdr:cNvPr id="766" name="楕円 765">
          <a:extLst>
            <a:ext uri="{FF2B5EF4-FFF2-40B4-BE49-F238E27FC236}">
              <a16:creationId xmlns:a16="http://schemas.microsoft.com/office/drawing/2014/main" id="{65EA46B6-E017-4E12-8BD0-5F838BB75FBD}"/>
            </a:ext>
          </a:extLst>
        </xdr:cNvPr>
        <xdr:cNvSpPr/>
      </xdr:nvSpPr>
      <xdr:spPr>
        <a:xfrm>
          <a:off x="13652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51436</xdr:rowOff>
    </xdr:from>
    <xdr:to>
      <xdr:col>76</xdr:col>
      <xdr:colOff>114300</xdr:colOff>
      <xdr:row>86</xdr:row>
      <xdr:rowOff>55245</xdr:rowOff>
    </xdr:to>
    <xdr:cxnSp macro="">
      <xdr:nvCxnSpPr>
        <xdr:cNvPr id="767" name="直線コネクタ 766">
          <a:extLst>
            <a:ext uri="{FF2B5EF4-FFF2-40B4-BE49-F238E27FC236}">
              <a16:creationId xmlns:a16="http://schemas.microsoft.com/office/drawing/2014/main" id="{45F622A9-8ACF-4B61-B784-38447E9EBE52}"/>
            </a:ext>
          </a:extLst>
        </xdr:cNvPr>
        <xdr:cNvCxnSpPr/>
      </xdr:nvCxnSpPr>
      <xdr:spPr>
        <a:xfrm>
          <a:off x="13703300" y="147961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166370</xdr:rowOff>
    </xdr:from>
    <xdr:to>
      <xdr:col>67</xdr:col>
      <xdr:colOff>101600</xdr:colOff>
      <xdr:row>86</xdr:row>
      <xdr:rowOff>96520</xdr:rowOff>
    </xdr:to>
    <xdr:sp macro="" textlink="">
      <xdr:nvSpPr>
        <xdr:cNvPr id="768" name="楕円 767">
          <a:extLst>
            <a:ext uri="{FF2B5EF4-FFF2-40B4-BE49-F238E27FC236}">
              <a16:creationId xmlns:a16="http://schemas.microsoft.com/office/drawing/2014/main" id="{1C67CCC7-8776-4D8E-8711-5BA29A5843B7}"/>
            </a:ext>
          </a:extLst>
        </xdr:cNvPr>
        <xdr:cNvSpPr/>
      </xdr:nvSpPr>
      <xdr:spPr>
        <a:xfrm>
          <a:off x="1276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45720</xdr:rowOff>
    </xdr:from>
    <xdr:to>
      <xdr:col>71</xdr:col>
      <xdr:colOff>177800</xdr:colOff>
      <xdr:row>86</xdr:row>
      <xdr:rowOff>51436</xdr:rowOff>
    </xdr:to>
    <xdr:cxnSp macro="">
      <xdr:nvCxnSpPr>
        <xdr:cNvPr id="769" name="直線コネクタ 768">
          <a:extLst>
            <a:ext uri="{FF2B5EF4-FFF2-40B4-BE49-F238E27FC236}">
              <a16:creationId xmlns:a16="http://schemas.microsoft.com/office/drawing/2014/main" id="{5FD80A38-0283-4E2B-9592-6910482F1851}"/>
            </a:ext>
          </a:extLst>
        </xdr:cNvPr>
        <xdr:cNvCxnSpPr/>
      </xdr:nvCxnSpPr>
      <xdr:spPr>
        <a:xfrm>
          <a:off x="12814300" y="147904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770" name="n_1aveValue【児童館】&#10;有形固定資産減価償却率">
          <a:extLst>
            <a:ext uri="{FF2B5EF4-FFF2-40B4-BE49-F238E27FC236}">
              <a16:creationId xmlns:a16="http://schemas.microsoft.com/office/drawing/2014/main" id="{250C1EF8-4CE6-4492-B8DA-7CF92F1C3E07}"/>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34941</xdr:rowOff>
    </xdr:from>
    <xdr:ext cx="405111" cy="259045"/>
    <xdr:sp macro="" textlink="">
      <xdr:nvSpPr>
        <xdr:cNvPr id="771" name="n_2aveValue【児童館】&#10;有形固定資産減価償却率">
          <a:extLst>
            <a:ext uri="{FF2B5EF4-FFF2-40B4-BE49-F238E27FC236}">
              <a16:creationId xmlns:a16="http://schemas.microsoft.com/office/drawing/2014/main" id="{BCDB2298-0834-4EDB-BD24-75823829BCE3}"/>
            </a:ext>
          </a:extLst>
        </xdr:cNvPr>
        <xdr:cNvSpPr txBox="1"/>
      </xdr:nvSpPr>
      <xdr:spPr>
        <a:xfrm>
          <a:off x="14389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46372</xdr:rowOff>
    </xdr:from>
    <xdr:ext cx="405111" cy="259045"/>
    <xdr:sp macro="" textlink="">
      <xdr:nvSpPr>
        <xdr:cNvPr id="772" name="n_3aveValue【児童館】&#10;有形固定資産減価償却率">
          <a:extLst>
            <a:ext uri="{FF2B5EF4-FFF2-40B4-BE49-F238E27FC236}">
              <a16:creationId xmlns:a16="http://schemas.microsoft.com/office/drawing/2014/main" id="{2100E1CE-EE96-4786-920D-A2EA33955827}"/>
            </a:ext>
          </a:extLst>
        </xdr:cNvPr>
        <xdr:cNvSpPr txBox="1"/>
      </xdr:nvSpPr>
      <xdr:spPr>
        <a:xfrm>
          <a:off x="13500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130191</xdr:rowOff>
    </xdr:from>
    <xdr:ext cx="405111" cy="259045"/>
    <xdr:sp macro="" textlink="">
      <xdr:nvSpPr>
        <xdr:cNvPr id="773" name="n_4aveValue【児童館】&#10;有形固定資産減価償却率">
          <a:extLst>
            <a:ext uri="{FF2B5EF4-FFF2-40B4-BE49-F238E27FC236}">
              <a16:creationId xmlns:a16="http://schemas.microsoft.com/office/drawing/2014/main" id="{A72E674A-6014-4BB7-A690-BD82246ED8C0}"/>
            </a:ext>
          </a:extLst>
        </xdr:cNvPr>
        <xdr:cNvSpPr txBox="1"/>
      </xdr:nvSpPr>
      <xdr:spPr>
        <a:xfrm>
          <a:off x="12611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102888</xdr:rowOff>
    </xdr:from>
    <xdr:ext cx="405111" cy="259045"/>
    <xdr:sp macro="" textlink="">
      <xdr:nvSpPr>
        <xdr:cNvPr id="774" name="n_1mainValue【児童館】&#10;有形固定資産減価償却率">
          <a:extLst>
            <a:ext uri="{FF2B5EF4-FFF2-40B4-BE49-F238E27FC236}">
              <a16:creationId xmlns:a16="http://schemas.microsoft.com/office/drawing/2014/main" id="{8FF00218-26EF-44B6-9E68-2522CC9008ED}"/>
            </a:ext>
          </a:extLst>
        </xdr:cNvPr>
        <xdr:cNvSpPr txBox="1"/>
      </xdr:nvSpPr>
      <xdr:spPr>
        <a:xfrm>
          <a:off x="152660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97172</xdr:rowOff>
    </xdr:from>
    <xdr:ext cx="405111" cy="259045"/>
    <xdr:sp macro="" textlink="">
      <xdr:nvSpPr>
        <xdr:cNvPr id="775" name="n_2mainValue【児童館】&#10;有形固定資産減価償却率">
          <a:extLst>
            <a:ext uri="{FF2B5EF4-FFF2-40B4-BE49-F238E27FC236}">
              <a16:creationId xmlns:a16="http://schemas.microsoft.com/office/drawing/2014/main" id="{8907FB0C-C2F7-42AA-835C-6829881946B8}"/>
            </a:ext>
          </a:extLst>
        </xdr:cNvPr>
        <xdr:cNvSpPr txBox="1"/>
      </xdr:nvSpPr>
      <xdr:spPr>
        <a:xfrm>
          <a:off x="14389744"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93363</xdr:rowOff>
    </xdr:from>
    <xdr:ext cx="405111" cy="259045"/>
    <xdr:sp macro="" textlink="">
      <xdr:nvSpPr>
        <xdr:cNvPr id="776" name="n_3mainValue【児童館】&#10;有形固定資産減価償却率">
          <a:extLst>
            <a:ext uri="{FF2B5EF4-FFF2-40B4-BE49-F238E27FC236}">
              <a16:creationId xmlns:a16="http://schemas.microsoft.com/office/drawing/2014/main" id="{ECF479F5-6065-4A6C-83B7-F84646699423}"/>
            </a:ext>
          </a:extLst>
        </xdr:cNvPr>
        <xdr:cNvSpPr txBox="1"/>
      </xdr:nvSpPr>
      <xdr:spPr>
        <a:xfrm>
          <a:off x="13500744"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87647</xdr:rowOff>
    </xdr:from>
    <xdr:ext cx="405111" cy="259045"/>
    <xdr:sp macro="" textlink="">
      <xdr:nvSpPr>
        <xdr:cNvPr id="777" name="n_4mainValue【児童館】&#10;有形固定資産減価償却率">
          <a:extLst>
            <a:ext uri="{FF2B5EF4-FFF2-40B4-BE49-F238E27FC236}">
              <a16:creationId xmlns:a16="http://schemas.microsoft.com/office/drawing/2014/main" id="{8D2CE34B-9423-45D3-A122-932B096D09EB}"/>
            </a:ext>
          </a:extLst>
        </xdr:cNvPr>
        <xdr:cNvSpPr txBox="1"/>
      </xdr:nvSpPr>
      <xdr:spPr>
        <a:xfrm>
          <a:off x="12611744"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F8E813AF-EB71-4E0B-864C-F064E77A2B1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3EA129DF-E440-4FCA-BAA6-5FF62E3283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F08357F5-6A41-4E88-8F55-D2B7947281A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A4800272-45D9-4B90-9DCB-8F76A777D4A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9C5AC8AE-4962-4B05-838C-BBB96418C37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B24F9FAB-F596-4F17-BF18-6BD9694D9E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734631DE-6AFD-4C69-ACB6-ACFCB4CDF15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65469004-07F4-4E0E-8021-325841001BC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E7C0886E-08BC-4668-85A2-09B483E63E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4DFB1B41-BFC9-4C49-AF3A-539BF9C413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8" name="直線コネクタ 787">
          <a:extLst>
            <a:ext uri="{FF2B5EF4-FFF2-40B4-BE49-F238E27FC236}">
              <a16:creationId xmlns:a16="http://schemas.microsoft.com/office/drawing/2014/main" id="{BFD8A671-A1F4-4B61-B6E2-1A40988FCA7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9" name="テキスト ボックス 788">
          <a:extLst>
            <a:ext uri="{FF2B5EF4-FFF2-40B4-BE49-F238E27FC236}">
              <a16:creationId xmlns:a16="http://schemas.microsoft.com/office/drawing/2014/main" id="{E9904DDC-9F16-4978-8087-0FD34F37A69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0" name="直線コネクタ 789">
          <a:extLst>
            <a:ext uri="{FF2B5EF4-FFF2-40B4-BE49-F238E27FC236}">
              <a16:creationId xmlns:a16="http://schemas.microsoft.com/office/drawing/2014/main" id="{2A27C577-7067-4E11-A1D0-D4EE51E9F56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1" name="テキスト ボックス 790">
          <a:extLst>
            <a:ext uri="{FF2B5EF4-FFF2-40B4-BE49-F238E27FC236}">
              <a16:creationId xmlns:a16="http://schemas.microsoft.com/office/drawing/2014/main" id="{3890EA3B-1200-4ED5-9009-7F9AFA6D822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2" name="直線コネクタ 791">
          <a:extLst>
            <a:ext uri="{FF2B5EF4-FFF2-40B4-BE49-F238E27FC236}">
              <a16:creationId xmlns:a16="http://schemas.microsoft.com/office/drawing/2014/main" id="{982729D7-5788-4CBF-AAAE-DF7C9B1E67B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3" name="テキスト ボックス 792">
          <a:extLst>
            <a:ext uri="{FF2B5EF4-FFF2-40B4-BE49-F238E27FC236}">
              <a16:creationId xmlns:a16="http://schemas.microsoft.com/office/drawing/2014/main" id="{B1F04B0E-CDC4-40AC-9549-C4A1EBEA57A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4" name="直線コネクタ 793">
          <a:extLst>
            <a:ext uri="{FF2B5EF4-FFF2-40B4-BE49-F238E27FC236}">
              <a16:creationId xmlns:a16="http://schemas.microsoft.com/office/drawing/2014/main" id="{AD2FB3EC-3661-4D23-9B4F-98F6F8DD364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5" name="テキスト ボックス 794">
          <a:extLst>
            <a:ext uri="{FF2B5EF4-FFF2-40B4-BE49-F238E27FC236}">
              <a16:creationId xmlns:a16="http://schemas.microsoft.com/office/drawing/2014/main" id="{0176DFC4-F4D9-4E55-861F-E8B9E2762E3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A40730B3-621A-4DCF-B972-EEE2B1EDE8A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D44FA43D-8AF2-4356-B9B5-AFFBD768866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児童館】&#10;一人当たり面積グラフ枠">
          <a:extLst>
            <a:ext uri="{FF2B5EF4-FFF2-40B4-BE49-F238E27FC236}">
              <a16:creationId xmlns:a16="http://schemas.microsoft.com/office/drawing/2014/main" id="{08D7F480-CA09-49FA-859D-4F406B2706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99" name="直線コネクタ 798">
          <a:extLst>
            <a:ext uri="{FF2B5EF4-FFF2-40B4-BE49-F238E27FC236}">
              <a16:creationId xmlns:a16="http://schemas.microsoft.com/office/drawing/2014/main" id="{9DA048E8-9FC5-42DA-8E5B-F5F7FEDC4216}"/>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0" name="【児童館】&#10;一人当たり面積最小値テキスト">
          <a:extLst>
            <a:ext uri="{FF2B5EF4-FFF2-40B4-BE49-F238E27FC236}">
              <a16:creationId xmlns:a16="http://schemas.microsoft.com/office/drawing/2014/main" id="{69D90C4E-59AA-42B8-9CF5-9A93AB8962CB}"/>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1" name="直線コネクタ 800">
          <a:extLst>
            <a:ext uri="{FF2B5EF4-FFF2-40B4-BE49-F238E27FC236}">
              <a16:creationId xmlns:a16="http://schemas.microsoft.com/office/drawing/2014/main" id="{4167962B-49B1-4543-A75B-5A9DE3BA02F6}"/>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802" name="【児童館】&#10;一人当たり面積最大値テキスト">
          <a:extLst>
            <a:ext uri="{FF2B5EF4-FFF2-40B4-BE49-F238E27FC236}">
              <a16:creationId xmlns:a16="http://schemas.microsoft.com/office/drawing/2014/main" id="{BC597215-6B08-496F-BFB4-CF696353F553}"/>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803" name="直線コネクタ 802">
          <a:extLst>
            <a:ext uri="{FF2B5EF4-FFF2-40B4-BE49-F238E27FC236}">
              <a16:creationId xmlns:a16="http://schemas.microsoft.com/office/drawing/2014/main" id="{D26A7BB8-F35B-408F-9394-2F1AA14A776E}"/>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97045</xdr:rowOff>
    </xdr:from>
    <xdr:ext cx="469744" cy="259045"/>
    <xdr:sp macro="" textlink="">
      <xdr:nvSpPr>
        <xdr:cNvPr id="804" name="【児童館】&#10;一人当たり面積平均値テキスト">
          <a:extLst>
            <a:ext uri="{FF2B5EF4-FFF2-40B4-BE49-F238E27FC236}">
              <a16:creationId xmlns:a16="http://schemas.microsoft.com/office/drawing/2014/main" id="{839C53C2-8B3C-4B02-BD3B-1005C9AD833B}"/>
            </a:ext>
          </a:extLst>
        </xdr:cNvPr>
        <xdr:cNvSpPr txBox="1"/>
      </xdr:nvSpPr>
      <xdr:spPr>
        <a:xfrm>
          <a:off x="22199600" y="1432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805" name="フローチャート: 判断 804">
          <a:extLst>
            <a:ext uri="{FF2B5EF4-FFF2-40B4-BE49-F238E27FC236}">
              <a16:creationId xmlns:a16="http://schemas.microsoft.com/office/drawing/2014/main" id="{005E6B62-8AE4-4338-8D55-76C85D8CDDF0}"/>
            </a:ext>
          </a:extLst>
        </xdr:cNvPr>
        <xdr:cNvSpPr/>
      </xdr:nvSpPr>
      <xdr:spPr>
        <a:xfrm>
          <a:off x="221107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806" name="フローチャート: 判断 805">
          <a:extLst>
            <a:ext uri="{FF2B5EF4-FFF2-40B4-BE49-F238E27FC236}">
              <a16:creationId xmlns:a16="http://schemas.microsoft.com/office/drawing/2014/main" id="{50268C62-E2B0-450A-8AE2-DCF59BA26B6C}"/>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78739</xdr:rowOff>
    </xdr:from>
    <xdr:to>
      <xdr:col>107</xdr:col>
      <xdr:colOff>101600</xdr:colOff>
      <xdr:row>85</xdr:row>
      <xdr:rowOff>8889</xdr:rowOff>
    </xdr:to>
    <xdr:sp macro="" textlink="">
      <xdr:nvSpPr>
        <xdr:cNvPr id="807" name="フローチャート: 判断 806">
          <a:extLst>
            <a:ext uri="{FF2B5EF4-FFF2-40B4-BE49-F238E27FC236}">
              <a16:creationId xmlns:a16="http://schemas.microsoft.com/office/drawing/2014/main" id="{503AFBB5-9C3F-4BC4-A7CE-BED2A3619E1A}"/>
            </a:ext>
          </a:extLst>
        </xdr:cNvPr>
        <xdr:cNvSpPr/>
      </xdr:nvSpPr>
      <xdr:spPr>
        <a:xfrm>
          <a:off x="20383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808" name="フローチャート: 判断 807">
          <a:extLst>
            <a:ext uri="{FF2B5EF4-FFF2-40B4-BE49-F238E27FC236}">
              <a16:creationId xmlns:a16="http://schemas.microsoft.com/office/drawing/2014/main" id="{7DE70997-DEC4-4BC3-84BE-0376EF513D7F}"/>
            </a:ext>
          </a:extLst>
        </xdr:cNvPr>
        <xdr:cNvSpPr/>
      </xdr:nvSpPr>
      <xdr:spPr>
        <a:xfrm>
          <a:off x="19494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9" name="フローチャート: 判断 808">
          <a:extLst>
            <a:ext uri="{FF2B5EF4-FFF2-40B4-BE49-F238E27FC236}">
              <a16:creationId xmlns:a16="http://schemas.microsoft.com/office/drawing/2014/main" id="{2711BA72-4528-4646-98F3-B48D15CC15A1}"/>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AFE6765-515F-4200-95B1-BC82DD4DAEA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81E72E7-95BA-48D9-8C1D-DA6F681FBFD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2048DF5-CB20-49C0-974A-CA023DBDFEB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340D5FE9-94B1-43FD-A856-86E7BD7603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8421CBD-E868-4D8B-8A97-A6D24024560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815" name="楕円 814">
          <a:extLst>
            <a:ext uri="{FF2B5EF4-FFF2-40B4-BE49-F238E27FC236}">
              <a16:creationId xmlns:a16="http://schemas.microsoft.com/office/drawing/2014/main" id="{C6E91E5A-FCAD-4A20-8DDA-589F9A9D8D74}"/>
            </a:ext>
          </a:extLst>
        </xdr:cNvPr>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89679</xdr:rowOff>
    </xdr:from>
    <xdr:ext cx="469744" cy="259045"/>
    <xdr:sp macro="" textlink="">
      <xdr:nvSpPr>
        <xdr:cNvPr id="816" name="【児童館】&#10;一人当たり面積該当値テキスト">
          <a:extLst>
            <a:ext uri="{FF2B5EF4-FFF2-40B4-BE49-F238E27FC236}">
              <a16:creationId xmlns:a16="http://schemas.microsoft.com/office/drawing/2014/main" id="{B6599B61-1052-41DB-9C28-1D8C35B0EB48}"/>
            </a:ext>
          </a:extLst>
        </xdr:cNvPr>
        <xdr:cNvSpPr txBox="1"/>
      </xdr:nvSpPr>
      <xdr:spPr>
        <a:xfrm>
          <a:off x="22199600" y="1449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817" name="楕円 816">
          <a:extLst>
            <a:ext uri="{FF2B5EF4-FFF2-40B4-BE49-F238E27FC236}">
              <a16:creationId xmlns:a16="http://schemas.microsoft.com/office/drawing/2014/main" id="{6330077E-6131-45F9-A0E9-0A7F4BF5FB8C}"/>
            </a:ext>
          </a:extLst>
        </xdr:cNvPr>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58674</xdr:rowOff>
    </xdr:to>
    <xdr:cxnSp macro="">
      <xdr:nvCxnSpPr>
        <xdr:cNvPr id="818" name="直線コネクタ 817">
          <a:extLst>
            <a:ext uri="{FF2B5EF4-FFF2-40B4-BE49-F238E27FC236}">
              <a16:creationId xmlns:a16="http://schemas.microsoft.com/office/drawing/2014/main" id="{DCC4F01C-C2D1-421D-95E2-96D069B5394B}"/>
            </a:ext>
          </a:extLst>
        </xdr:cNvPr>
        <xdr:cNvCxnSpPr/>
      </xdr:nvCxnSpPr>
      <xdr:spPr>
        <a:xfrm flipV="1">
          <a:off x="21323300" y="14627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xdr:rowOff>
    </xdr:from>
    <xdr:to>
      <xdr:col>107</xdr:col>
      <xdr:colOff>101600</xdr:colOff>
      <xdr:row>85</xdr:row>
      <xdr:rowOff>114046</xdr:rowOff>
    </xdr:to>
    <xdr:sp macro="" textlink="">
      <xdr:nvSpPr>
        <xdr:cNvPr id="819" name="楕円 818">
          <a:extLst>
            <a:ext uri="{FF2B5EF4-FFF2-40B4-BE49-F238E27FC236}">
              <a16:creationId xmlns:a16="http://schemas.microsoft.com/office/drawing/2014/main" id="{656DEB0A-6D29-4C34-8CE0-0299CFF3E1F4}"/>
            </a:ext>
          </a:extLst>
        </xdr:cNvPr>
        <xdr:cNvSpPr/>
      </xdr:nvSpPr>
      <xdr:spPr>
        <a:xfrm>
          <a:off x="20383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63246</xdr:rowOff>
    </xdr:to>
    <xdr:cxnSp macro="">
      <xdr:nvCxnSpPr>
        <xdr:cNvPr id="820" name="直線コネクタ 819">
          <a:extLst>
            <a:ext uri="{FF2B5EF4-FFF2-40B4-BE49-F238E27FC236}">
              <a16:creationId xmlns:a16="http://schemas.microsoft.com/office/drawing/2014/main" id="{3E2DCC98-A123-44B5-9415-64C45A479DE5}"/>
            </a:ext>
          </a:extLst>
        </xdr:cNvPr>
        <xdr:cNvCxnSpPr/>
      </xdr:nvCxnSpPr>
      <xdr:spPr>
        <a:xfrm flipV="1">
          <a:off x="20434300" y="1463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xdr:rowOff>
    </xdr:from>
    <xdr:to>
      <xdr:col>102</xdr:col>
      <xdr:colOff>165100</xdr:colOff>
      <xdr:row>85</xdr:row>
      <xdr:rowOff>114046</xdr:rowOff>
    </xdr:to>
    <xdr:sp macro="" textlink="">
      <xdr:nvSpPr>
        <xdr:cNvPr id="821" name="楕円 820">
          <a:extLst>
            <a:ext uri="{FF2B5EF4-FFF2-40B4-BE49-F238E27FC236}">
              <a16:creationId xmlns:a16="http://schemas.microsoft.com/office/drawing/2014/main" id="{3F6933BA-E454-4CFD-AE71-4100A474C60E}"/>
            </a:ext>
          </a:extLst>
        </xdr:cNvPr>
        <xdr:cNvSpPr/>
      </xdr:nvSpPr>
      <xdr:spPr>
        <a:xfrm>
          <a:off x="19494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63246</xdr:rowOff>
    </xdr:from>
    <xdr:to>
      <xdr:col>107</xdr:col>
      <xdr:colOff>50800</xdr:colOff>
      <xdr:row>85</xdr:row>
      <xdr:rowOff>63246</xdr:rowOff>
    </xdr:to>
    <xdr:cxnSp macro="">
      <xdr:nvCxnSpPr>
        <xdr:cNvPr id="822" name="直線コネクタ 821">
          <a:extLst>
            <a:ext uri="{FF2B5EF4-FFF2-40B4-BE49-F238E27FC236}">
              <a16:creationId xmlns:a16="http://schemas.microsoft.com/office/drawing/2014/main" id="{BD2FB77E-01CF-4BB5-A8E5-5A1F319299E0}"/>
            </a:ext>
          </a:extLst>
        </xdr:cNvPr>
        <xdr:cNvCxnSpPr/>
      </xdr:nvCxnSpPr>
      <xdr:spPr>
        <a:xfrm>
          <a:off x="19545300" y="1463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17018</xdr:rowOff>
    </xdr:from>
    <xdr:to>
      <xdr:col>98</xdr:col>
      <xdr:colOff>38100</xdr:colOff>
      <xdr:row>85</xdr:row>
      <xdr:rowOff>118618</xdr:rowOff>
    </xdr:to>
    <xdr:sp macro="" textlink="">
      <xdr:nvSpPr>
        <xdr:cNvPr id="823" name="楕円 822">
          <a:extLst>
            <a:ext uri="{FF2B5EF4-FFF2-40B4-BE49-F238E27FC236}">
              <a16:creationId xmlns:a16="http://schemas.microsoft.com/office/drawing/2014/main" id="{33D1FE95-640A-41AC-AD7B-BC1BC99041B8}"/>
            </a:ext>
          </a:extLst>
        </xdr:cNvPr>
        <xdr:cNvSpPr/>
      </xdr:nvSpPr>
      <xdr:spPr>
        <a:xfrm>
          <a:off x="18605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63246</xdr:rowOff>
    </xdr:from>
    <xdr:to>
      <xdr:col>102</xdr:col>
      <xdr:colOff>114300</xdr:colOff>
      <xdr:row>85</xdr:row>
      <xdr:rowOff>67818</xdr:rowOff>
    </xdr:to>
    <xdr:cxnSp macro="">
      <xdr:nvCxnSpPr>
        <xdr:cNvPr id="824" name="直線コネクタ 823">
          <a:extLst>
            <a:ext uri="{FF2B5EF4-FFF2-40B4-BE49-F238E27FC236}">
              <a16:creationId xmlns:a16="http://schemas.microsoft.com/office/drawing/2014/main" id="{6A3E7065-BBA8-4F09-B1EA-2A7CD749EE1D}"/>
            </a:ext>
          </a:extLst>
        </xdr:cNvPr>
        <xdr:cNvCxnSpPr/>
      </xdr:nvCxnSpPr>
      <xdr:spPr>
        <a:xfrm flipV="1">
          <a:off x="18656300" y="1463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825" name="n_1aveValue【児童館】&#10;一人当たり面積">
          <a:extLst>
            <a:ext uri="{FF2B5EF4-FFF2-40B4-BE49-F238E27FC236}">
              <a16:creationId xmlns:a16="http://schemas.microsoft.com/office/drawing/2014/main" id="{B379ECE3-BDBC-4EDD-8194-FB3507559080}"/>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25416</xdr:rowOff>
    </xdr:from>
    <xdr:ext cx="469744" cy="259045"/>
    <xdr:sp macro="" textlink="">
      <xdr:nvSpPr>
        <xdr:cNvPr id="826" name="n_2aveValue【児童館】&#10;一人当たり面積">
          <a:extLst>
            <a:ext uri="{FF2B5EF4-FFF2-40B4-BE49-F238E27FC236}">
              <a16:creationId xmlns:a16="http://schemas.microsoft.com/office/drawing/2014/main" id="{5D7D2D06-A95D-48BE-9BF4-E9A44CCA9487}"/>
            </a:ext>
          </a:extLst>
        </xdr:cNvPr>
        <xdr:cNvSpPr txBox="1"/>
      </xdr:nvSpPr>
      <xdr:spPr>
        <a:xfrm>
          <a:off x="20199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34562</xdr:rowOff>
    </xdr:from>
    <xdr:ext cx="469744" cy="259045"/>
    <xdr:sp macro="" textlink="">
      <xdr:nvSpPr>
        <xdr:cNvPr id="827" name="n_3aveValue【児童館】&#10;一人当たり面積">
          <a:extLst>
            <a:ext uri="{FF2B5EF4-FFF2-40B4-BE49-F238E27FC236}">
              <a16:creationId xmlns:a16="http://schemas.microsoft.com/office/drawing/2014/main" id="{21720BEC-2046-4845-94F8-5742C97D5230}"/>
            </a:ext>
          </a:extLst>
        </xdr:cNvPr>
        <xdr:cNvSpPr txBox="1"/>
      </xdr:nvSpPr>
      <xdr:spPr>
        <a:xfrm>
          <a:off x="19310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28" name="n_4aveValue【児童館】&#10;一人当たり面積">
          <a:extLst>
            <a:ext uri="{FF2B5EF4-FFF2-40B4-BE49-F238E27FC236}">
              <a16:creationId xmlns:a16="http://schemas.microsoft.com/office/drawing/2014/main" id="{04C2D87D-8A73-4162-8092-FAC0F8E2866F}"/>
            </a:ext>
          </a:extLst>
        </xdr:cNvPr>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100601</xdr:rowOff>
    </xdr:from>
    <xdr:ext cx="469744" cy="259045"/>
    <xdr:sp macro="" textlink="">
      <xdr:nvSpPr>
        <xdr:cNvPr id="829" name="n_1mainValue【児童館】&#10;一人当たり面積">
          <a:extLst>
            <a:ext uri="{FF2B5EF4-FFF2-40B4-BE49-F238E27FC236}">
              <a16:creationId xmlns:a16="http://schemas.microsoft.com/office/drawing/2014/main" id="{311F5795-3E98-4B29-8910-6D5879BE4170}"/>
            </a:ext>
          </a:extLst>
        </xdr:cNvPr>
        <xdr:cNvSpPr txBox="1"/>
      </xdr:nvSpPr>
      <xdr:spPr>
        <a:xfrm>
          <a:off x="21075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105173</xdr:rowOff>
    </xdr:from>
    <xdr:ext cx="469744" cy="259045"/>
    <xdr:sp macro="" textlink="">
      <xdr:nvSpPr>
        <xdr:cNvPr id="830" name="n_2mainValue【児童館】&#10;一人当たり面積">
          <a:extLst>
            <a:ext uri="{FF2B5EF4-FFF2-40B4-BE49-F238E27FC236}">
              <a16:creationId xmlns:a16="http://schemas.microsoft.com/office/drawing/2014/main" id="{483FE4A3-56C2-4739-8B87-8C74CDA1B0D0}"/>
            </a:ext>
          </a:extLst>
        </xdr:cNvPr>
        <xdr:cNvSpPr txBox="1"/>
      </xdr:nvSpPr>
      <xdr:spPr>
        <a:xfrm>
          <a:off x="20199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105173</xdr:rowOff>
    </xdr:from>
    <xdr:ext cx="469744" cy="259045"/>
    <xdr:sp macro="" textlink="">
      <xdr:nvSpPr>
        <xdr:cNvPr id="831" name="n_3mainValue【児童館】&#10;一人当たり面積">
          <a:extLst>
            <a:ext uri="{FF2B5EF4-FFF2-40B4-BE49-F238E27FC236}">
              <a16:creationId xmlns:a16="http://schemas.microsoft.com/office/drawing/2014/main" id="{10560795-E47C-41B5-8731-5286A04D4DFC}"/>
            </a:ext>
          </a:extLst>
        </xdr:cNvPr>
        <xdr:cNvSpPr txBox="1"/>
      </xdr:nvSpPr>
      <xdr:spPr>
        <a:xfrm>
          <a:off x="19310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109745</xdr:rowOff>
    </xdr:from>
    <xdr:ext cx="469744" cy="259045"/>
    <xdr:sp macro="" textlink="">
      <xdr:nvSpPr>
        <xdr:cNvPr id="832" name="n_4mainValue【児童館】&#10;一人当たり面積">
          <a:extLst>
            <a:ext uri="{FF2B5EF4-FFF2-40B4-BE49-F238E27FC236}">
              <a16:creationId xmlns:a16="http://schemas.microsoft.com/office/drawing/2014/main" id="{FB28AF42-265B-44E3-A16F-50CFD79D8420}"/>
            </a:ext>
          </a:extLst>
        </xdr:cNvPr>
        <xdr:cNvSpPr txBox="1"/>
      </xdr:nvSpPr>
      <xdr:spPr>
        <a:xfrm>
          <a:off x="18421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CCED88B4-AA53-4AD9-A7E1-020B1BC0B1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BA4F9F3E-7EB2-4E26-9F78-A9AC8B8672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6ABFD05B-7AE1-4C12-A070-5A5C1A9129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ACE4AD5E-68F8-4B24-ADF3-02782ED67B0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07C43628-540E-4E0D-ACBA-9A81EFFFCC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65B32AFB-976B-406E-B5E1-77A79E30B9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3A042D67-FADF-42C5-96E8-B38708D0C1E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42550CD9-C64C-4E96-AA6B-7281E533CEA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E3DA931F-6435-4514-AD2F-80AC1F83DC4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B69E83FC-016D-45D1-AFF8-678B57B6FF4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EE1E8E35-9CB5-4A4D-8C8E-EADF2860E63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4" name="直線コネクタ 843">
          <a:extLst>
            <a:ext uri="{FF2B5EF4-FFF2-40B4-BE49-F238E27FC236}">
              <a16:creationId xmlns:a16="http://schemas.microsoft.com/office/drawing/2014/main" id="{0F5C4DF5-0239-4145-9DCD-10BE167114D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5" name="テキスト ボックス 844">
          <a:extLst>
            <a:ext uri="{FF2B5EF4-FFF2-40B4-BE49-F238E27FC236}">
              <a16:creationId xmlns:a16="http://schemas.microsoft.com/office/drawing/2014/main" id="{6079AE69-295F-4F37-AA9D-13E41AAE862E}"/>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6" name="直線コネクタ 845">
          <a:extLst>
            <a:ext uri="{FF2B5EF4-FFF2-40B4-BE49-F238E27FC236}">
              <a16:creationId xmlns:a16="http://schemas.microsoft.com/office/drawing/2014/main" id="{04FC07B8-6C24-4E45-B96C-F7F0C65CD71F}"/>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7" name="テキスト ボックス 846">
          <a:extLst>
            <a:ext uri="{FF2B5EF4-FFF2-40B4-BE49-F238E27FC236}">
              <a16:creationId xmlns:a16="http://schemas.microsoft.com/office/drawing/2014/main" id="{3A552426-9577-450C-AFB0-611D34BCC607}"/>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8" name="直線コネクタ 847">
          <a:extLst>
            <a:ext uri="{FF2B5EF4-FFF2-40B4-BE49-F238E27FC236}">
              <a16:creationId xmlns:a16="http://schemas.microsoft.com/office/drawing/2014/main" id="{E43262A5-8B88-4D26-B61F-EEA3B63F0AC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9" name="テキスト ボックス 848">
          <a:extLst>
            <a:ext uri="{FF2B5EF4-FFF2-40B4-BE49-F238E27FC236}">
              <a16:creationId xmlns:a16="http://schemas.microsoft.com/office/drawing/2014/main" id="{C5B82DBE-0C23-453B-A3F0-2D20B6CE50E3}"/>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0" name="直線コネクタ 849">
          <a:extLst>
            <a:ext uri="{FF2B5EF4-FFF2-40B4-BE49-F238E27FC236}">
              <a16:creationId xmlns:a16="http://schemas.microsoft.com/office/drawing/2014/main" id="{72F5C69E-CF8D-4ED8-A32D-F153DF0D9306}"/>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1" name="テキスト ボックス 850">
          <a:extLst>
            <a:ext uri="{FF2B5EF4-FFF2-40B4-BE49-F238E27FC236}">
              <a16:creationId xmlns:a16="http://schemas.microsoft.com/office/drawing/2014/main" id="{C6220584-ADDD-45E9-BA6D-4C8198E3EDE6}"/>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4756A63C-50EA-4DB5-B040-8E74E35817D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3" name="テキスト ボックス 852">
          <a:extLst>
            <a:ext uri="{FF2B5EF4-FFF2-40B4-BE49-F238E27FC236}">
              <a16:creationId xmlns:a16="http://schemas.microsoft.com/office/drawing/2014/main" id="{A5248354-6E65-4423-98A3-2B2C4B5C204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公民館】&#10;有形固定資産減価償却率グラフ枠">
          <a:extLst>
            <a:ext uri="{FF2B5EF4-FFF2-40B4-BE49-F238E27FC236}">
              <a16:creationId xmlns:a16="http://schemas.microsoft.com/office/drawing/2014/main" id="{BFBFC1E9-1FEE-43ED-B29F-9763C25C296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855" name="直線コネクタ 854">
          <a:extLst>
            <a:ext uri="{FF2B5EF4-FFF2-40B4-BE49-F238E27FC236}">
              <a16:creationId xmlns:a16="http://schemas.microsoft.com/office/drawing/2014/main" id="{C61598B9-8C60-46A3-990E-B36758D2EEFD}"/>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6" name="【公民館】&#10;有形固定資産減価償却率最小値テキスト">
          <a:extLst>
            <a:ext uri="{FF2B5EF4-FFF2-40B4-BE49-F238E27FC236}">
              <a16:creationId xmlns:a16="http://schemas.microsoft.com/office/drawing/2014/main" id="{EF83E619-DF79-4317-8071-69FC4FDE54B5}"/>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7" name="直線コネクタ 856">
          <a:extLst>
            <a:ext uri="{FF2B5EF4-FFF2-40B4-BE49-F238E27FC236}">
              <a16:creationId xmlns:a16="http://schemas.microsoft.com/office/drawing/2014/main" id="{89C8BDD6-122E-4011-A9EC-AB9C47D45FB8}"/>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858" name="【公民館】&#10;有形固定資産減価償却率最大値テキスト">
          <a:extLst>
            <a:ext uri="{FF2B5EF4-FFF2-40B4-BE49-F238E27FC236}">
              <a16:creationId xmlns:a16="http://schemas.microsoft.com/office/drawing/2014/main" id="{39FC5850-C18D-4216-978D-DC88EE8F8D54}"/>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859" name="直線コネクタ 858">
          <a:extLst>
            <a:ext uri="{FF2B5EF4-FFF2-40B4-BE49-F238E27FC236}">
              <a16:creationId xmlns:a16="http://schemas.microsoft.com/office/drawing/2014/main" id="{DCB3DCD7-9C14-4715-A452-99C84DF257AF}"/>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84853</xdr:rowOff>
    </xdr:from>
    <xdr:ext cx="405111" cy="259045"/>
    <xdr:sp macro="" textlink="">
      <xdr:nvSpPr>
        <xdr:cNvPr id="860" name="【公民館】&#10;有形固定資産減価償却率平均値テキスト">
          <a:extLst>
            <a:ext uri="{FF2B5EF4-FFF2-40B4-BE49-F238E27FC236}">
              <a16:creationId xmlns:a16="http://schemas.microsoft.com/office/drawing/2014/main" id="{8D0CBC4F-D2C5-4461-85B3-FC4E684AB58D}"/>
            </a:ext>
          </a:extLst>
        </xdr:cNvPr>
        <xdr:cNvSpPr txBox="1"/>
      </xdr:nvSpPr>
      <xdr:spPr>
        <a:xfrm>
          <a:off x="16357600" y="17744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861" name="フローチャート: 判断 860">
          <a:extLst>
            <a:ext uri="{FF2B5EF4-FFF2-40B4-BE49-F238E27FC236}">
              <a16:creationId xmlns:a16="http://schemas.microsoft.com/office/drawing/2014/main" id="{28168D09-0F3D-4E54-B8D8-8A75A1CFAACD}"/>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62" name="フローチャート: 判断 861">
          <a:extLst>
            <a:ext uri="{FF2B5EF4-FFF2-40B4-BE49-F238E27FC236}">
              <a16:creationId xmlns:a16="http://schemas.microsoft.com/office/drawing/2014/main" id="{3963741D-7F2A-4D65-9C75-CCDD566F010C}"/>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863" name="フローチャート: 判断 862">
          <a:extLst>
            <a:ext uri="{FF2B5EF4-FFF2-40B4-BE49-F238E27FC236}">
              <a16:creationId xmlns:a16="http://schemas.microsoft.com/office/drawing/2014/main" id="{95D70F7C-7D09-4B4E-B2F0-150F9F0B6057}"/>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864" name="フローチャート: 判断 863">
          <a:extLst>
            <a:ext uri="{FF2B5EF4-FFF2-40B4-BE49-F238E27FC236}">
              <a16:creationId xmlns:a16="http://schemas.microsoft.com/office/drawing/2014/main" id="{156FBCD1-1494-4526-B8FF-BAA2DA84B684}"/>
            </a:ext>
          </a:extLst>
        </xdr:cNvPr>
        <xdr:cNvSpPr/>
      </xdr:nvSpPr>
      <xdr:spPr>
        <a:xfrm>
          <a:off x="1365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865" name="フローチャート: 判断 864">
          <a:extLst>
            <a:ext uri="{FF2B5EF4-FFF2-40B4-BE49-F238E27FC236}">
              <a16:creationId xmlns:a16="http://schemas.microsoft.com/office/drawing/2014/main" id="{BF11564D-A1AC-48F9-B15C-932FE814124B}"/>
            </a:ext>
          </a:extLst>
        </xdr:cNvPr>
        <xdr:cNvSpPr/>
      </xdr:nvSpPr>
      <xdr:spPr>
        <a:xfrm>
          <a:off x="1276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CC705200-76EF-4AB2-B6AC-BC5910DAC0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AF9B7A5D-8EEE-439E-BF75-8A4ABF53EE3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ABCC3129-41A3-4167-ADEF-7718002A94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4191CEC-1D76-4F53-B6EC-8A8EBC574B7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1898C69D-0D4B-4485-B8E3-3183DD8054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167132</xdr:rowOff>
    </xdr:from>
    <xdr:to>
      <xdr:col>85</xdr:col>
      <xdr:colOff>177800</xdr:colOff>
      <xdr:row>106</xdr:row>
      <xdr:rowOff>97282</xdr:rowOff>
    </xdr:to>
    <xdr:sp macro="" textlink="">
      <xdr:nvSpPr>
        <xdr:cNvPr id="871" name="楕円 870">
          <a:extLst>
            <a:ext uri="{FF2B5EF4-FFF2-40B4-BE49-F238E27FC236}">
              <a16:creationId xmlns:a16="http://schemas.microsoft.com/office/drawing/2014/main" id="{BDEA43C6-B4F4-4C11-A0D6-6161D7F830A7}"/>
            </a:ext>
          </a:extLst>
        </xdr:cNvPr>
        <xdr:cNvSpPr/>
      </xdr:nvSpPr>
      <xdr:spPr>
        <a:xfrm>
          <a:off x="162687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145559</xdr:rowOff>
    </xdr:from>
    <xdr:ext cx="405111" cy="259045"/>
    <xdr:sp macro="" textlink="">
      <xdr:nvSpPr>
        <xdr:cNvPr id="872" name="【公民館】&#10;有形固定資産減価償却率該当値テキスト">
          <a:extLst>
            <a:ext uri="{FF2B5EF4-FFF2-40B4-BE49-F238E27FC236}">
              <a16:creationId xmlns:a16="http://schemas.microsoft.com/office/drawing/2014/main" id="{C2C05641-651F-4361-8BE8-81EDE28E5686}"/>
            </a:ext>
          </a:extLst>
        </xdr:cNvPr>
        <xdr:cNvSpPr txBox="1"/>
      </xdr:nvSpPr>
      <xdr:spPr>
        <a:xfrm>
          <a:off x="16357600" y="1814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119126</xdr:rowOff>
    </xdr:from>
    <xdr:to>
      <xdr:col>81</xdr:col>
      <xdr:colOff>101600</xdr:colOff>
      <xdr:row>106</xdr:row>
      <xdr:rowOff>49276</xdr:rowOff>
    </xdr:to>
    <xdr:sp macro="" textlink="">
      <xdr:nvSpPr>
        <xdr:cNvPr id="873" name="楕円 872">
          <a:extLst>
            <a:ext uri="{FF2B5EF4-FFF2-40B4-BE49-F238E27FC236}">
              <a16:creationId xmlns:a16="http://schemas.microsoft.com/office/drawing/2014/main" id="{1E87E848-C708-4544-9702-ED69279A2F08}"/>
            </a:ext>
          </a:extLst>
        </xdr:cNvPr>
        <xdr:cNvSpPr/>
      </xdr:nvSpPr>
      <xdr:spPr>
        <a:xfrm>
          <a:off x="15430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169926</xdr:rowOff>
    </xdr:from>
    <xdr:to>
      <xdr:col>85</xdr:col>
      <xdr:colOff>127000</xdr:colOff>
      <xdr:row>106</xdr:row>
      <xdr:rowOff>46482</xdr:rowOff>
    </xdr:to>
    <xdr:cxnSp macro="">
      <xdr:nvCxnSpPr>
        <xdr:cNvPr id="874" name="直線コネクタ 873">
          <a:extLst>
            <a:ext uri="{FF2B5EF4-FFF2-40B4-BE49-F238E27FC236}">
              <a16:creationId xmlns:a16="http://schemas.microsoft.com/office/drawing/2014/main" id="{D4896A4F-1E83-4B63-BC24-C0833FDC98F9}"/>
            </a:ext>
          </a:extLst>
        </xdr:cNvPr>
        <xdr:cNvCxnSpPr/>
      </xdr:nvCxnSpPr>
      <xdr:spPr>
        <a:xfrm>
          <a:off x="15481300" y="1817217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61976</xdr:rowOff>
    </xdr:from>
    <xdr:to>
      <xdr:col>76</xdr:col>
      <xdr:colOff>165100</xdr:colOff>
      <xdr:row>105</xdr:row>
      <xdr:rowOff>163576</xdr:rowOff>
    </xdr:to>
    <xdr:sp macro="" textlink="">
      <xdr:nvSpPr>
        <xdr:cNvPr id="875" name="楕円 874">
          <a:extLst>
            <a:ext uri="{FF2B5EF4-FFF2-40B4-BE49-F238E27FC236}">
              <a16:creationId xmlns:a16="http://schemas.microsoft.com/office/drawing/2014/main" id="{23848069-5E53-4FB2-9C83-BF3B1F0D0273}"/>
            </a:ext>
          </a:extLst>
        </xdr:cNvPr>
        <xdr:cNvSpPr/>
      </xdr:nvSpPr>
      <xdr:spPr>
        <a:xfrm>
          <a:off x="14541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112776</xdr:rowOff>
    </xdr:from>
    <xdr:to>
      <xdr:col>81</xdr:col>
      <xdr:colOff>50800</xdr:colOff>
      <xdr:row>105</xdr:row>
      <xdr:rowOff>169926</xdr:rowOff>
    </xdr:to>
    <xdr:cxnSp macro="">
      <xdr:nvCxnSpPr>
        <xdr:cNvPr id="876" name="直線コネクタ 875">
          <a:extLst>
            <a:ext uri="{FF2B5EF4-FFF2-40B4-BE49-F238E27FC236}">
              <a16:creationId xmlns:a16="http://schemas.microsoft.com/office/drawing/2014/main" id="{C87C5199-05EC-46F5-BC06-8C17177C8C51}"/>
            </a:ext>
          </a:extLst>
        </xdr:cNvPr>
        <xdr:cNvCxnSpPr/>
      </xdr:nvCxnSpPr>
      <xdr:spPr>
        <a:xfrm>
          <a:off x="14592300" y="181150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xdr:rowOff>
    </xdr:from>
    <xdr:to>
      <xdr:col>72</xdr:col>
      <xdr:colOff>38100</xdr:colOff>
      <xdr:row>105</xdr:row>
      <xdr:rowOff>106426</xdr:rowOff>
    </xdr:to>
    <xdr:sp macro="" textlink="">
      <xdr:nvSpPr>
        <xdr:cNvPr id="877" name="楕円 876">
          <a:extLst>
            <a:ext uri="{FF2B5EF4-FFF2-40B4-BE49-F238E27FC236}">
              <a16:creationId xmlns:a16="http://schemas.microsoft.com/office/drawing/2014/main" id="{F9EF0C39-C8DA-402E-B620-E9294F40B0A3}"/>
            </a:ext>
          </a:extLst>
        </xdr:cNvPr>
        <xdr:cNvSpPr/>
      </xdr:nvSpPr>
      <xdr:spPr>
        <a:xfrm>
          <a:off x="13652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55626</xdr:rowOff>
    </xdr:from>
    <xdr:to>
      <xdr:col>76</xdr:col>
      <xdr:colOff>114300</xdr:colOff>
      <xdr:row>105</xdr:row>
      <xdr:rowOff>112776</xdr:rowOff>
    </xdr:to>
    <xdr:cxnSp macro="">
      <xdr:nvCxnSpPr>
        <xdr:cNvPr id="878" name="直線コネクタ 877">
          <a:extLst>
            <a:ext uri="{FF2B5EF4-FFF2-40B4-BE49-F238E27FC236}">
              <a16:creationId xmlns:a16="http://schemas.microsoft.com/office/drawing/2014/main" id="{3AC7ED43-ED34-4834-ACB1-A7A25E85F52F}"/>
            </a:ext>
          </a:extLst>
        </xdr:cNvPr>
        <xdr:cNvCxnSpPr/>
      </xdr:nvCxnSpPr>
      <xdr:spPr>
        <a:xfrm>
          <a:off x="13703300" y="1805787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157987</xdr:rowOff>
    </xdr:from>
    <xdr:to>
      <xdr:col>67</xdr:col>
      <xdr:colOff>101600</xdr:colOff>
      <xdr:row>105</xdr:row>
      <xdr:rowOff>88137</xdr:rowOff>
    </xdr:to>
    <xdr:sp macro="" textlink="">
      <xdr:nvSpPr>
        <xdr:cNvPr id="879" name="楕円 878">
          <a:extLst>
            <a:ext uri="{FF2B5EF4-FFF2-40B4-BE49-F238E27FC236}">
              <a16:creationId xmlns:a16="http://schemas.microsoft.com/office/drawing/2014/main" id="{0AE0EBAC-6468-468F-A309-BCC88F83EF3C}"/>
            </a:ext>
          </a:extLst>
        </xdr:cNvPr>
        <xdr:cNvSpPr/>
      </xdr:nvSpPr>
      <xdr:spPr>
        <a:xfrm>
          <a:off x="127635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37337</xdr:rowOff>
    </xdr:from>
    <xdr:to>
      <xdr:col>71</xdr:col>
      <xdr:colOff>177800</xdr:colOff>
      <xdr:row>105</xdr:row>
      <xdr:rowOff>55626</xdr:rowOff>
    </xdr:to>
    <xdr:cxnSp macro="">
      <xdr:nvCxnSpPr>
        <xdr:cNvPr id="880" name="直線コネクタ 879">
          <a:extLst>
            <a:ext uri="{FF2B5EF4-FFF2-40B4-BE49-F238E27FC236}">
              <a16:creationId xmlns:a16="http://schemas.microsoft.com/office/drawing/2014/main" id="{C699D91B-E9D1-4787-B32C-4DA447E1EF75}"/>
            </a:ext>
          </a:extLst>
        </xdr:cNvPr>
        <xdr:cNvCxnSpPr/>
      </xdr:nvCxnSpPr>
      <xdr:spPr>
        <a:xfrm>
          <a:off x="12814300" y="180395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881" name="n_1aveValue【公民館】&#10;有形固定資産減価償却率">
          <a:extLst>
            <a:ext uri="{FF2B5EF4-FFF2-40B4-BE49-F238E27FC236}">
              <a16:creationId xmlns:a16="http://schemas.microsoft.com/office/drawing/2014/main" id="{56C23CCD-8E63-4088-B7DB-CB6EF950779E}"/>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882" name="n_2aveValue【公民館】&#10;有形固定資産減価償却率">
          <a:extLst>
            <a:ext uri="{FF2B5EF4-FFF2-40B4-BE49-F238E27FC236}">
              <a16:creationId xmlns:a16="http://schemas.microsoft.com/office/drawing/2014/main" id="{081F4A4C-E7DC-4922-AC06-CBE41F68E082}"/>
            </a:ext>
          </a:extLst>
        </xdr:cNvPr>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24655</xdr:rowOff>
    </xdr:from>
    <xdr:ext cx="405111" cy="259045"/>
    <xdr:sp macro="" textlink="">
      <xdr:nvSpPr>
        <xdr:cNvPr id="883" name="n_3aveValue【公民館】&#10;有形固定資産減価償却率">
          <a:extLst>
            <a:ext uri="{FF2B5EF4-FFF2-40B4-BE49-F238E27FC236}">
              <a16:creationId xmlns:a16="http://schemas.microsoft.com/office/drawing/2014/main" id="{E0E01D41-29EE-45B8-9351-8205D42958EB}"/>
            </a:ext>
          </a:extLst>
        </xdr:cNvPr>
        <xdr:cNvSpPr txBox="1"/>
      </xdr:nvSpPr>
      <xdr:spPr>
        <a:xfrm>
          <a:off x="13500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159529</xdr:rowOff>
    </xdr:from>
    <xdr:ext cx="405111" cy="259045"/>
    <xdr:sp macro="" textlink="">
      <xdr:nvSpPr>
        <xdr:cNvPr id="884" name="n_4aveValue【公民館】&#10;有形固定資産減価償却率">
          <a:extLst>
            <a:ext uri="{FF2B5EF4-FFF2-40B4-BE49-F238E27FC236}">
              <a16:creationId xmlns:a16="http://schemas.microsoft.com/office/drawing/2014/main" id="{B8A2E22D-D8FD-4CC8-B663-E21914FDE254}"/>
            </a:ext>
          </a:extLst>
        </xdr:cNvPr>
        <xdr:cNvSpPr txBox="1"/>
      </xdr:nvSpPr>
      <xdr:spPr>
        <a:xfrm>
          <a:off x="12611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40403</xdr:rowOff>
    </xdr:from>
    <xdr:ext cx="405111" cy="259045"/>
    <xdr:sp macro="" textlink="">
      <xdr:nvSpPr>
        <xdr:cNvPr id="885" name="n_1mainValue【公民館】&#10;有形固定資産減価償却率">
          <a:extLst>
            <a:ext uri="{FF2B5EF4-FFF2-40B4-BE49-F238E27FC236}">
              <a16:creationId xmlns:a16="http://schemas.microsoft.com/office/drawing/2014/main" id="{652D7956-BF59-49A6-9188-2F07C4A291F2}"/>
            </a:ext>
          </a:extLst>
        </xdr:cNvPr>
        <xdr:cNvSpPr txBox="1"/>
      </xdr:nvSpPr>
      <xdr:spPr>
        <a:xfrm>
          <a:off x="15266044" y="1821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154703</xdr:rowOff>
    </xdr:from>
    <xdr:ext cx="405111" cy="259045"/>
    <xdr:sp macro="" textlink="">
      <xdr:nvSpPr>
        <xdr:cNvPr id="886" name="n_2mainValue【公民館】&#10;有形固定資産減価償却率">
          <a:extLst>
            <a:ext uri="{FF2B5EF4-FFF2-40B4-BE49-F238E27FC236}">
              <a16:creationId xmlns:a16="http://schemas.microsoft.com/office/drawing/2014/main" id="{0B19F884-33A2-43C3-93D5-BA851967EC37}"/>
            </a:ext>
          </a:extLst>
        </xdr:cNvPr>
        <xdr:cNvSpPr txBox="1"/>
      </xdr:nvSpPr>
      <xdr:spPr>
        <a:xfrm>
          <a:off x="14389744" y="1815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97553</xdr:rowOff>
    </xdr:from>
    <xdr:ext cx="405111" cy="259045"/>
    <xdr:sp macro="" textlink="">
      <xdr:nvSpPr>
        <xdr:cNvPr id="887" name="n_3mainValue【公民館】&#10;有形固定資産減価償却率">
          <a:extLst>
            <a:ext uri="{FF2B5EF4-FFF2-40B4-BE49-F238E27FC236}">
              <a16:creationId xmlns:a16="http://schemas.microsoft.com/office/drawing/2014/main" id="{AAC03A6C-E4B7-4721-84B9-219892CA1345}"/>
            </a:ext>
          </a:extLst>
        </xdr:cNvPr>
        <xdr:cNvSpPr txBox="1"/>
      </xdr:nvSpPr>
      <xdr:spPr>
        <a:xfrm>
          <a:off x="13500744"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79264</xdr:rowOff>
    </xdr:from>
    <xdr:ext cx="405111" cy="259045"/>
    <xdr:sp macro="" textlink="">
      <xdr:nvSpPr>
        <xdr:cNvPr id="888" name="n_4mainValue【公民館】&#10;有形固定資産減価償却率">
          <a:extLst>
            <a:ext uri="{FF2B5EF4-FFF2-40B4-BE49-F238E27FC236}">
              <a16:creationId xmlns:a16="http://schemas.microsoft.com/office/drawing/2014/main" id="{2FA76DC3-1151-4443-BDA4-E600FB243612}"/>
            </a:ext>
          </a:extLst>
        </xdr:cNvPr>
        <xdr:cNvSpPr txBox="1"/>
      </xdr:nvSpPr>
      <xdr:spPr>
        <a:xfrm>
          <a:off x="12611744" y="1808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95442F65-086A-4CA6-99F0-B2E4261E962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8335AB32-ACD1-46A6-9352-B2677E948E0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D01CBA81-FC86-4FC5-B651-AFDE97D958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B4170A82-B563-41E9-85F9-C855602D6D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F7D2B5F-8306-4268-9C6A-AABEA3F8B9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D8FB68A6-5810-4AAA-8F73-EC29362988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5FA64887-4D70-4631-94BB-5473270CF5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DD813E9E-000D-4F16-96EB-E58368EF7E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34471EB3-F025-4711-87CD-24A4D8A759F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8826D728-492A-4E52-86C3-9F6E87EE7F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A79ED335-774B-4E32-AAC4-C189CB1DA15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83016778-D4D3-44D8-ADA0-41231A7E81E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14BA3511-A28C-4746-9666-F39062DCFAB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9B402DFB-1CD3-484A-8256-81DA132729F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F5A5F6A7-6A3E-4F9F-9925-8433B795CA0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12DD74F5-01CD-4110-9B33-2A7CFD0E59E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39B5FC66-4B31-4026-9185-BE245E91D13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D0F26C6D-0E32-415C-AA8B-83D102AF7DF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D129F86A-4BF8-4803-9CE2-10B13168593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8F7E0758-4A92-462F-9C11-FB9FAC96410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B11DE258-2B13-4ED9-95C6-EDED993E7EF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3F46B324-9D77-4967-B544-A075CB6A398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FD54AFC2-7D8C-4015-B27A-323DFF660AC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D2919A42-99B5-44A3-AAF2-70F8B897B6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a:extLst>
            <a:ext uri="{FF2B5EF4-FFF2-40B4-BE49-F238E27FC236}">
              <a16:creationId xmlns:a16="http://schemas.microsoft.com/office/drawing/2014/main" id="{0A6C5D6E-9E78-4C8E-AA5F-127C19D3D3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914" name="直線コネクタ 913">
          <a:extLst>
            <a:ext uri="{FF2B5EF4-FFF2-40B4-BE49-F238E27FC236}">
              <a16:creationId xmlns:a16="http://schemas.microsoft.com/office/drawing/2014/main" id="{72414F26-106D-4442-9B5A-C36F3426C651}"/>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5" name="【公民館】&#10;一人当たり面積最小値テキスト">
          <a:extLst>
            <a:ext uri="{FF2B5EF4-FFF2-40B4-BE49-F238E27FC236}">
              <a16:creationId xmlns:a16="http://schemas.microsoft.com/office/drawing/2014/main" id="{936DC16B-19F4-40FF-8216-042120B4EA99}"/>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16" name="直線コネクタ 915">
          <a:extLst>
            <a:ext uri="{FF2B5EF4-FFF2-40B4-BE49-F238E27FC236}">
              <a16:creationId xmlns:a16="http://schemas.microsoft.com/office/drawing/2014/main" id="{2019384A-81F5-4EF4-9DAC-0F0D92F8B489}"/>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917" name="【公民館】&#10;一人当たり面積最大値テキスト">
          <a:extLst>
            <a:ext uri="{FF2B5EF4-FFF2-40B4-BE49-F238E27FC236}">
              <a16:creationId xmlns:a16="http://schemas.microsoft.com/office/drawing/2014/main" id="{C31955E0-7DD5-4ED1-9D41-8BE8257F8755}"/>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918" name="直線コネクタ 917">
          <a:extLst>
            <a:ext uri="{FF2B5EF4-FFF2-40B4-BE49-F238E27FC236}">
              <a16:creationId xmlns:a16="http://schemas.microsoft.com/office/drawing/2014/main" id="{410D3601-C7EF-4DF8-BD2E-82C52F1D5FC8}"/>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139354</xdr:rowOff>
    </xdr:from>
    <xdr:ext cx="469744" cy="259045"/>
    <xdr:sp macro="" textlink="">
      <xdr:nvSpPr>
        <xdr:cNvPr id="919" name="【公民館】&#10;一人当たり面積平均値テキスト">
          <a:extLst>
            <a:ext uri="{FF2B5EF4-FFF2-40B4-BE49-F238E27FC236}">
              <a16:creationId xmlns:a16="http://schemas.microsoft.com/office/drawing/2014/main" id="{F77E3B97-6989-4610-A2F8-7B5F0835F4D3}"/>
            </a:ext>
          </a:extLst>
        </xdr:cNvPr>
        <xdr:cNvSpPr txBox="1"/>
      </xdr:nvSpPr>
      <xdr:spPr>
        <a:xfrm>
          <a:off x="22199600" y="1831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920" name="フローチャート: 判断 919">
          <a:extLst>
            <a:ext uri="{FF2B5EF4-FFF2-40B4-BE49-F238E27FC236}">
              <a16:creationId xmlns:a16="http://schemas.microsoft.com/office/drawing/2014/main" id="{34D91C8B-FBC8-4D86-B054-1C8AD908C3C1}"/>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21" name="フローチャート: 判断 920">
          <a:extLst>
            <a:ext uri="{FF2B5EF4-FFF2-40B4-BE49-F238E27FC236}">
              <a16:creationId xmlns:a16="http://schemas.microsoft.com/office/drawing/2014/main" id="{47D06711-323F-4372-8EC3-C2504C851CB2}"/>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2" name="フローチャート: 判断 921">
          <a:extLst>
            <a:ext uri="{FF2B5EF4-FFF2-40B4-BE49-F238E27FC236}">
              <a16:creationId xmlns:a16="http://schemas.microsoft.com/office/drawing/2014/main" id="{8A3947F5-640C-4931-BC82-C69B0F67AC9F}"/>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923" name="フローチャート: 判断 922">
          <a:extLst>
            <a:ext uri="{FF2B5EF4-FFF2-40B4-BE49-F238E27FC236}">
              <a16:creationId xmlns:a16="http://schemas.microsoft.com/office/drawing/2014/main" id="{8CE3E439-BD52-4F7E-8B48-60926AB8E446}"/>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924" name="フローチャート: 判断 923">
          <a:extLst>
            <a:ext uri="{FF2B5EF4-FFF2-40B4-BE49-F238E27FC236}">
              <a16:creationId xmlns:a16="http://schemas.microsoft.com/office/drawing/2014/main" id="{36300133-B173-48C3-93CC-E33C71CFBE0D}"/>
            </a:ext>
          </a:extLst>
        </xdr:cNvPr>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FD9B0213-F1E3-4FBA-93EC-3409BCCAA08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E4A1AD01-4849-4D7E-B57B-F26E11B839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C7CB7E68-2CF1-48E4-8B3D-3C0B124D339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92936F3-A4DB-4EF4-9F32-695F71ECD0C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C6DF514D-9C28-413E-9FF4-C41414B43FC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30" name="楕円 929">
          <a:extLst>
            <a:ext uri="{FF2B5EF4-FFF2-40B4-BE49-F238E27FC236}">
              <a16:creationId xmlns:a16="http://schemas.microsoft.com/office/drawing/2014/main" id="{C4F02043-661E-448C-929E-1776DB5B5D4F}"/>
            </a:ext>
          </a:extLst>
        </xdr:cNvPr>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162577</xdr:rowOff>
    </xdr:from>
    <xdr:ext cx="469744" cy="259045"/>
    <xdr:sp macro="" textlink="">
      <xdr:nvSpPr>
        <xdr:cNvPr id="931" name="【公民館】&#10;一人当たり面積該当値テキスト">
          <a:extLst>
            <a:ext uri="{FF2B5EF4-FFF2-40B4-BE49-F238E27FC236}">
              <a16:creationId xmlns:a16="http://schemas.microsoft.com/office/drawing/2014/main" id="{46C45820-21EB-49BF-96BD-BD3BD2E89549}"/>
            </a:ext>
          </a:extLst>
        </xdr:cNvPr>
        <xdr:cNvSpPr txBox="1"/>
      </xdr:nvSpPr>
      <xdr:spPr>
        <a:xfrm>
          <a:off x="22199600"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146231</xdr:rowOff>
    </xdr:from>
    <xdr:to>
      <xdr:col>112</xdr:col>
      <xdr:colOff>38100</xdr:colOff>
      <xdr:row>107</xdr:row>
      <xdr:rowOff>76381</xdr:rowOff>
    </xdr:to>
    <xdr:sp macro="" textlink="">
      <xdr:nvSpPr>
        <xdr:cNvPr id="932" name="楕円 931">
          <a:extLst>
            <a:ext uri="{FF2B5EF4-FFF2-40B4-BE49-F238E27FC236}">
              <a16:creationId xmlns:a16="http://schemas.microsoft.com/office/drawing/2014/main" id="{47403669-21E9-461C-A708-73952B62371D}"/>
            </a:ext>
          </a:extLst>
        </xdr:cNvPr>
        <xdr:cNvSpPr/>
      </xdr:nvSpPr>
      <xdr:spPr>
        <a:xfrm>
          <a:off x="2127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25581</xdr:rowOff>
    </xdr:to>
    <xdr:cxnSp macro="">
      <xdr:nvCxnSpPr>
        <xdr:cNvPr id="933" name="直線コネクタ 932">
          <a:extLst>
            <a:ext uri="{FF2B5EF4-FFF2-40B4-BE49-F238E27FC236}">
              <a16:creationId xmlns:a16="http://schemas.microsoft.com/office/drawing/2014/main" id="{E10EE225-66AF-4E0C-8FF0-66CDA2C89CC3}"/>
            </a:ext>
          </a:extLst>
        </xdr:cNvPr>
        <xdr:cNvCxnSpPr/>
      </xdr:nvCxnSpPr>
      <xdr:spPr>
        <a:xfrm flipV="1">
          <a:off x="21323300" y="183642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152763</xdr:rowOff>
    </xdr:from>
    <xdr:to>
      <xdr:col>107</xdr:col>
      <xdr:colOff>101600</xdr:colOff>
      <xdr:row>107</xdr:row>
      <xdr:rowOff>82913</xdr:rowOff>
    </xdr:to>
    <xdr:sp macro="" textlink="">
      <xdr:nvSpPr>
        <xdr:cNvPr id="934" name="楕円 933">
          <a:extLst>
            <a:ext uri="{FF2B5EF4-FFF2-40B4-BE49-F238E27FC236}">
              <a16:creationId xmlns:a16="http://schemas.microsoft.com/office/drawing/2014/main" id="{04868EBD-8B5E-42AC-B667-513995868A85}"/>
            </a:ext>
          </a:extLst>
        </xdr:cNvPr>
        <xdr:cNvSpPr/>
      </xdr:nvSpPr>
      <xdr:spPr>
        <a:xfrm>
          <a:off x="20383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25581</xdr:rowOff>
    </xdr:from>
    <xdr:to>
      <xdr:col>111</xdr:col>
      <xdr:colOff>177800</xdr:colOff>
      <xdr:row>107</xdr:row>
      <xdr:rowOff>32113</xdr:rowOff>
    </xdr:to>
    <xdr:cxnSp macro="">
      <xdr:nvCxnSpPr>
        <xdr:cNvPr id="935" name="直線コネクタ 934">
          <a:extLst>
            <a:ext uri="{FF2B5EF4-FFF2-40B4-BE49-F238E27FC236}">
              <a16:creationId xmlns:a16="http://schemas.microsoft.com/office/drawing/2014/main" id="{7F768D69-2E5C-4842-B36D-6C9CA8BA78CA}"/>
            </a:ext>
          </a:extLst>
        </xdr:cNvPr>
        <xdr:cNvCxnSpPr/>
      </xdr:nvCxnSpPr>
      <xdr:spPr>
        <a:xfrm flipV="1">
          <a:off x="20434300" y="183707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936" name="楕円 935">
          <a:extLst>
            <a:ext uri="{FF2B5EF4-FFF2-40B4-BE49-F238E27FC236}">
              <a16:creationId xmlns:a16="http://schemas.microsoft.com/office/drawing/2014/main" id="{6ABEEA0A-A021-4D93-991A-ABB98BA47CB0}"/>
            </a:ext>
          </a:extLst>
        </xdr:cNvPr>
        <xdr:cNvSpPr/>
      </xdr:nvSpPr>
      <xdr:spPr>
        <a:xfrm>
          <a:off x="19494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32113</xdr:rowOff>
    </xdr:from>
    <xdr:to>
      <xdr:col>107</xdr:col>
      <xdr:colOff>50800</xdr:colOff>
      <xdr:row>107</xdr:row>
      <xdr:rowOff>38644</xdr:rowOff>
    </xdr:to>
    <xdr:cxnSp macro="">
      <xdr:nvCxnSpPr>
        <xdr:cNvPr id="937" name="直線コネクタ 936">
          <a:extLst>
            <a:ext uri="{FF2B5EF4-FFF2-40B4-BE49-F238E27FC236}">
              <a16:creationId xmlns:a16="http://schemas.microsoft.com/office/drawing/2014/main" id="{F42C51F4-00E7-4D10-A0BA-A374772772FF}"/>
            </a:ext>
          </a:extLst>
        </xdr:cNvPr>
        <xdr:cNvCxnSpPr/>
      </xdr:nvCxnSpPr>
      <xdr:spPr>
        <a:xfrm flipV="1">
          <a:off x="19545300" y="183772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938" name="楕円 937">
          <a:extLst>
            <a:ext uri="{FF2B5EF4-FFF2-40B4-BE49-F238E27FC236}">
              <a16:creationId xmlns:a16="http://schemas.microsoft.com/office/drawing/2014/main" id="{36F4DA10-AF4D-4054-9959-6AAAC280B273}"/>
            </a:ext>
          </a:extLst>
        </xdr:cNvPr>
        <xdr:cNvSpPr/>
      </xdr:nvSpPr>
      <xdr:spPr>
        <a:xfrm>
          <a:off x="18605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38644</xdr:rowOff>
    </xdr:from>
    <xdr:to>
      <xdr:col>102</xdr:col>
      <xdr:colOff>114300</xdr:colOff>
      <xdr:row>107</xdr:row>
      <xdr:rowOff>43543</xdr:rowOff>
    </xdr:to>
    <xdr:cxnSp macro="">
      <xdr:nvCxnSpPr>
        <xdr:cNvPr id="939" name="直線コネクタ 938">
          <a:extLst>
            <a:ext uri="{FF2B5EF4-FFF2-40B4-BE49-F238E27FC236}">
              <a16:creationId xmlns:a16="http://schemas.microsoft.com/office/drawing/2014/main" id="{11EAF49E-B8FB-40DA-AB33-5C6AE32A8C2D}"/>
            </a:ext>
          </a:extLst>
        </xdr:cNvPr>
        <xdr:cNvCxnSpPr/>
      </xdr:nvCxnSpPr>
      <xdr:spPr>
        <a:xfrm flipV="1">
          <a:off x="18656300" y="183837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940" name="n_1aveValue【公民館】&#10;一人当たり面積">
          <a:extLst>
            <a:ext uri="{FF2B5EF4-FFF2-40B4-BE49-F238E27FC236}">
              <a16:creationId xmlns:a16="http://schemas.microsoft.com/office/drawing/2014/main" id="{B4C43E08-0800-44A3-99E2-D317FED64632}"/>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941" name="n_2aveValue【公民館】&#10;一人当たり面積">
          <a:extLst>
            <a:ext uri="{FF2B5EF4-FFF2-40B4-BE49-F238E27FC236}">
              <a16:creationId xmlns:a16="http://schemas.microsoft.com/office/drawing/2014/main" id="{6C5E0F08-870D-438D-A28F-F828A5C5E1EC}"/>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85470</xdr:rowOff>
    </xdr:from>
    <xdr:ext cx="469744" cy="259045"/>
    <xdr:sp macro="" textlink="">
      <xdr:nvSpPr>
        <xdr:cNvPr id="942" name="n_3aveValue【公民館】&#10;一人当たり面積">
          <a:extLst>
            <a:ext uri="{FF2B5EF4-FFF2-40B4-BE49-F238E27FC236}">
              <a16:creationId xmlns:a16="http://schemas.microsoft.com/office/drawing/2014/main" id="{80E4EE1A-D982-4461-AEDD-347E61EED38A}"/>
            </a:ext>
          </a:extLst>
        </xdr:cNvPr>
        <xdr:cNvSpPr txBox="1"/>
      </xdr:nvSpPr>
      <xdr:spPr>
        <a:xfrm>
          <a:off x="19310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943" name="n_4aveValue【公民館】&#10;一人当たり面積">
          <a:extLst>
            <a:ext uri="{FF2B5EF4-FFF2-40B4-BE49-F238E27FC236}">
              <a16:creationId xmlns:a16="http://schemas.microsoft.com/office/drawing/2014/main" id="{D3610793-91F0-43EB-B1EA-8AF20983E2A3}"/>
            </a:ext>
          </a:extLst>
        </xdr:cNvPr>
        <xdr:cNvSpPr txBox="1"/>
      </xdr:nvSpPr>
      <xdr:spPr>
        <a:xfrm>
          <a:off x="18421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92908</xdr:rowOff>
    </xdr:from>
    <xdr:ext cx="469744" cy="259045"/>
    <xdr:sp macro="" textlink="">
      <xdr:nvSpPr>
        <xdr:cNvPr id="944" name="n_1mainValue【公民館】&#10;一人当たり面積">
          <a:extLst>
            <a:ext uri="{FF2B5EF4-FFF2-40B4-BE49-F238E27FC236}">
              <a16:creationId xmlns:a16="http://schemas.microsoft.com/office/drawing/2014/main" id="{76207DFD-CE8E-4DA6-8032-055E9D798C36}"/>
            </a:ext>
          </a:extLst>
        </xdr:cNvPr>
        <xdr:cNvSpPr txBox="1"/>
      </xdr:nvSpPr>
      <xdr:spPr>
        <a:xfrm>
          <a:off x="210757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945" name="n_2mainValue【公民館】&#10;一人当たり面積">
          <a:extLst>
            <a:ext uri="{FF2B5EF4-FFF2-40B4-BE49-F238E27FC236}">
              <a16:creationId xmlns:a16="http://schemas.microsoft.com/office/drawing/2014/main" id="{BD660FAE-41DD-4BD4-955E-FAED83BE64FD}"/>
            </a:ext>
          </a:extLst>
        </xdr:cNvPr>
        <xdr:cNvSpPr txBox="1"/>
      </xdr:nvSpPr>
      <xdr:spPr>
        <a:xfrm>
          <a:off x="20199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105971</xdr:rowOff>
    </xdr:from>
    <xdr:ext cx="469744" cy="259045"/>
    <xdr:sp macro="" textlink="">
      <xdr:nvSpPr>
        <xdr:cNvPr id="946" name="n_3mainValue【公民館】&#10;一人当たり面積">
          <a:extLst>
            <a:ext uri="{FF2B5EF4-FFF2-40B4-BE49-F238E27FC236}">
              <a16:creationId xmlns:a16="http://schemas.microsoft.com/office/drawing/2014/main" id="{EC44FFAA-3DB6-4663-864B-E78E5CE3A9D0}"/>
            </a:ext>
          </a:extLst>
        </xdr:cNvPr>
        <xdr:cNvSpPr txBox="1"/>
      </xdr:nvSpPr>
      <xdr:spPr>
        <a:xfrm>
          <a:off x="19310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85470</xdr:rowOff>
    </xdr:from>
    <xdr:ext cx="469744" cy="259045"/>
    <xdr:sp macro="" textlink="">
      <xdr:nvSpPr>
        <xdr:cNvPr id="947" name="n_4mainValue【公民館】&#10;一人当たり面積">
          <a:extLst>
            <a:ext uri="{FF2B5EF4-FFF2-40B4-BE49-F238E27FC236}">
              <a16:creationId xmlns:a16="http://schemas.microsoft.com/office/drawing/2014/main" id="{63AAECB7-3DD6-46CA-A8F8-4518DDBFDB7E}"/>
            </a:ext>
          </a:extLst>
        </xdr:cNvPr>
        <xdr:cNvSpPr txBox="1"/>
      </xdr:nvSpPr>
      <xdr:spPr>
        <a:xfrm>
          <a:off x="18421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B4AD9E11-2156-4E59-89C3-07B60FA4966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430F0AB3-5474-48A9-86D2-18B46F809C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5D33DC24-5C7A-4A34-9718-6985AFDA4C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類似団体と比較して特に有形固定資産減価償却率が高くなっている施設は、保育所・児童館となっており、両施設共に建設から相当年数経過しているため、有形固定資産減価償却率は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いる。保育所については、建設当初、複合ｸﾗｽを想定した間取りとなっていることもあり、少子化ではあるものの、一人当たり面積は類似団体と比較して最低水準に位置している。人口減少、少子化により今後の施設のあり方について、施設の集約化、統廃合等も視野に入れながら整備を進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建設から相当年数経過しているものもあり有形固定資産減価償却率も類似団体よりやや高い水準ではあるが、定期的な修繕・改修等を行ってきている。人口減少が進んでいるため、建設当時と人口総体、人口構造が変化していることから、一人当たり面積は類似団体よりも高くなっているが、今後、公営住宅長寿命化計画に基づき、計画的な更新・用途廃止等を行いながら、需要と供給のバランスを考慮した公営住宅の整備を進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も、類似団体との比較では高い比率である。他町村では人口減少、少子化に伴い学校再編を実施していると考えられるが、本町においても今後は適正な学校配置を検討し、将来的な統廃合に向けた取り組みを進めながら、適正な施設整備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91070B-4048-43BE-8F3F-DE74C3D692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7A853A-D7BC-4D79-8010-EB286031380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27FFD2-4391-4445-B8A3-F228766CAC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D79776-985C-4240-8CF6-C47C9B10624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59BF07-6662-4EFA-A0A9-1BEE3F5F5C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C9B3A5-94D4-460D-AE6D-4BD0ED5EA5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9825FF-E802-4686-B2FB-3CA033F684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FE5089-024C-4B61-97D9-4A14FFA61F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372B74-D4A9-4F08-88AC-CCEBDC8B9EC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32EEDA-12B9-40E9-BEBA-13B5719716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17,561
17,417
140.59
11,615,538
11,224,280
382,656
5,950,771
5,351,682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80DDD5B-CD1A-4734-BBB9-6B78A97EAA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0C386F-C366-4207-973D-533EE398C2A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BF8775-8D79-4F1F-BE17-4F74258BE60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E605F9-6C9C-46F3-9BC2-A07237FBAE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1D8578-1A4F-47CD-9C32-6407275FFB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0B268F6-86C4-4BCA-8CEA-E276390142D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50477E-E145-4E52-B501-C6F0610664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BE65F6-DCC6-495C-86FB-CEBC7C449C6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414394F-10CE-45D8-9634-A5067F9FC54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76C53C-A909-47DE-8B7D-7500436F0A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9B25AA-CADC-4830-B95E-51652F52A8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4A9CC2-54B4-4C84-94DB-09ADAE39AE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A608C4-1DB0-4072-997E-56417CD9D1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D219B2-826B-4BCE-869B-65188FB3750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F5D6B8-2CE1-4D56-B049-622322D5B5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619459-47C4-4B24-AFC3-2712B9CBD24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CCE40F-5153-4E9F-8E2C-EE49ACE396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279C68-1F9E-4AF3-90D4-4AB870A8C2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27E812-EEB4-4B60-9CA2-6055558E4FB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68D0182-CCD9-49E5-86E2-2D5695256CF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A387C4-381C-45D4-8B2F-6E3485B506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118372-D1E5-4960-A5CE-1D061509AC8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6E139B-1BDE-43EC-8B97-FF2DD75A47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CA37EF-D3A8-4B60-8082-4F1CCFD3F03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B6C65A-BC44-48AA-ABA1-8731F9B230E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9A8E82-A404-4DD6-8EE4-C48BC8098B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840E39-941C-47DE-821F-20507F9FCA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439889-1ED1-4E62-8E93-3F5BB6AD6FA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436754-9FCD-4E1A-B780-F1AD6411111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E558ED-1034-4C04-AC17-2E6D38E45C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7EC329-A569-42FF-9EC9-47257DFAB7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7D0C694-D793-4571-A098-C0490438B43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B84A5B6-709A-4D55-AB7C-3B934BBD816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07F7E1B-44C5-4B52-B3E5-608FC1FCC5B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81CA28D-B034-4775-AB98-6F3E502CF50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1516854-8C8B-4751-BF60-D5A0A2D6603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FE30490-6A1F-4A73-91C2-180C6D639ED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72BCFB0-94DA-482A-A952-55D9772F644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21B0E23-A93D-41D7-800B-3787CD9CF89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71C67F3-5E35-48C1-B601-23C943BEBE8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3A60F6E-A838-4E88-B893-42ED2B54872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6742B6E-403C-49D5-8F39-21DF5554016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04A9B34-55EB-4949-908C-2DCFFCA0315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8C92510-AECF-497C-AC18-70F36717A80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D299946-54BF-4070-9CA1-E03FAE4741A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7FBA741-002A-4D1A-9D44-48D87E7BA4C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D5A6015-4A14-44EE-A70F-82BA628E1DAB}"/>
            </a:ext>
          </a:extLst>
        </xdr:cNvPr>
        <xdr:cNvCxnSpPr/>
      </xdr:nvCxnSpPr>
      <xdr:spPr>
        <a:xfrm flipV="1">
          <a:off x="4634865" y="5830389"/>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E4D0FE8-CF57-4FF2-86F3-F4CBBF6E8A8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1A49A94-5A98-421B-8732-DFA35242203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a:extLst>
            <a:ext uri="{FF2B5EF4-FFF2-40B4-BE49-F238E27FC236}">
              <a16:creationId xmlns:a16="http://schemas.microsoft.com/office/drawing/2014/main" id="{BA0BD865-A4AD-4F2A-A543-B09830B92751}"/>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9FB9D7AA-4CE7-4E1E-915B-0D8BD4F8B79E}"/>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160944</xdr:rowOff>
    </xdr:from>
    <xdr:ext cx="405111" cy="259045"/>
    <xdr:sp macro="" textlink="">
      <xdr:nvSpPr>
        <xdr:cNvPr id="63" name="【図書館】&#10;有形固定資産減価償却率平均値テキスト">
          <a:extLst>
            <a:ext uri="{FF2B5EF4-FFF2-40B4-BE49-F238E27FC236}">
              <a16:creationId xmlns:a16="http://schemas.microsoft.com/office/drawing/2014/main" id="{22FC046C-B233-41EA-9D08-FB9BE49588C0}"/>
            </a:ext>
          </a:extLst>
        </xdr:cNvPr>
        <xdr:cNvSpPr txBox="1"/>
      </xdr:nvSpPr>
      <xdr:spPr>
        <a:xfrm>
          <a:off x="4673600" y="633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a:extLst>
            <a:ext uri="{FF2B5EF4-FFF2-40B4-BE49-F238E27FC236}">
              <a16:creationId xmlns:a16="http://schemas.microsoft.com/office/drawing/2014/main" id="{BD1407F5-1BFA-42F7-BF07-E79338B87F76}"/>
            </a:ext>
          </a:extLst>
        </xdr:cNvPr>
        <xdr:cNvSpPr/>
      </xdr:nvSpPr>
      <xdr:spPr>
        <a:xfrm>
          <a:off x="45847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107043</xdr:rowOff>
    </xdr:from>
    <xdr:to>
      <xdr:col>20</xdr:col>
      <xdr:colOff>38100</xdr:colOff>
      <xdr:row>38</xdr:row>
      <xdr:rowOff>37193</xdr:rowOff>
    </xdr:to>
    <xdr:sp macro="" textlink="">
      <xdr:nvSpPr>
        <xdr:cNvPr id="65" name="フローチャート: 判断 64">
          <a:extLst>
            <a:ext uri="{FF2B5EF4-FFF2-40B4-BE49-F238E27FC236}">
              <a16:creationId xmlns:a16="http://schemas.microsoft.com/office/drawing/2014/main" id="{8CEC7BDB-8F9C-4AD5-B701-8FE5E97DCB1D}"/>
            </a:ext>
          </a:extLst>
        </xdr:cNvPr>
        <xdr:cNvSpPr/>
      </xdr:nvSpPr>
      <xdr:spPr>
        <a:xfrm>
          <a:off x="3746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113574</xdr:rowOff>
    </xdr:from>
    <xdr:to>
      <xdr:col>15</xdr:col>
      <xdr:colOff>101600</xdr:colOff>
      <xdr:row>38</xdr:row>
      <xdr:rowOff>43724</xdr:rowOff>
    </xdr:to>
    <xdr:sp macro="" textlink="">
      <xdr:nvSpPr>
        <xdr:cNvPr id="66" name="フローチャート: 判断 65">
          <a:extLst>
            <a:ext uri="{FF2B5EF4-FFF2-40B4-BE49-F238E27FC236}">
              <a16:creationId xmlns:a16="http://schemas.microsoft.com/office/drawing/2014/main" id="{F73EC094-8896-442C-ADC7-D40B6C5D9971}"/>
            </a:ext>
          </a:extLst>
        </xdr:cNvPr>
        <xdr:cNvSpPr/>
      </xdr:nvSpPr>
      <xdr:spPr>
        <a:xfrm>
          <a:off x="2857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a:extLst>
            <a:ext uri="{FF2B5EF4-FFF2-40B4-BE49-F238E27FC236}">
              <a16:creationId xmlns:a16="http://schemas.microsoft.com/office/drawing/2014/main" id="{A007AB05-DF19-4057-823C-4BE556F6C5A5}"/>
            </a:ext>
          </a:extLst>
        </xdr:cNvPr>
        <xdr:cNvSpPr/>
      </xdr:nvSpPr>
      <xdr:spPr>
        <a:xfrm>
          <a:off x="1968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xdr:rowOff>
    </xdr:from>
    <xdr:to>
      <xdr:col>6</xdr:col>
      <xdr:colOff>38100</xdr:colOff>
      <xdr:row>37</xdr:row>
      <xdr:rowOff>113937</xdr:rowOff>
    </xdr:to>
    <xdr:sp macro="" textlink="">
      <xdr:nvSpPr>
        <xdr:cNvPr id="68" name="フローチャート: 判断 67">
          <a:extLst>
            <a:ext uri="{FF2B5EF4-FFF2-40B4-BE49-F238E27FC236}">
              <a16:creationId xmlns:a16="http://schemas.microsoft.com/office/drawing/2014/main" id="{42F3629A-971C-48CD-B1DC-24DA7859F2FC}"/>
            </a:ext>
          </a:extLst>
        </xdr:cNvPr>
        <xdr:cNvSpPr/>
      </xdr:nvSpPr>
      <xdr:spPr>
        <a:xfrm>
          <a:off x="1079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553777-E67B-4D31-9C95-C28C2F1350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1A58A7-8FCB-4BC8-A004-724FAADC3A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E4476E-E4A8-4242-BE44-09F00091CB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5EB9E1-B7C4-4E43-ABF8-DFD063833E6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4438B66-FBB6-48CC-A559-C4B23F3EF7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74" name="楕円 73">
          <a:extLst>
            <a:ext uri="{FF2B5EF4-FFF2-40B4-BE49-F238E27FC236}">
              <a16:creationId xmlns:a16="http://schemas.microsoft.com/office/drawing/2014/main" id="{22F75A46-AE61-4A93-AC30-C4E07F21286A}"/>
            </a:ext>
          </a:extLst>
        </xdr:cNvPr>
        <xdr:cNvSpPr/>
      </xdr:nvSpPr>
      <xdr:spPr>
        <a:xfrm>
          <a:off x="45847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116494</xdr:rowOff>
    </xdr:from>
    <xdr:ext cx="405111" cy="259045"/>
    <xdr:sp macro="" textlink="">
      <xdr:nvSpPr>
        <xdr:cNvPr id="75" name="【図書館】&#10;有形固定資産減価償却率該当値テキスト">
          <a:extLst>
            <a:ext uri="{FF2B5EF4-FFF2-40B4-BE49-F238E27FC236}">
              <a16:creationId xmlns:a16="http://schemas.microsoft.com/office/drawing/2014/main" id="{860B03DD-3FB8-4E5F-8139-43BE26080A0D}"/>
            </a:ext>
          </a:extLst>
        </xdr:cNvPr>
        <xdr:cNvSpPr txBox="1"/>
      </xdr:nvSpPr>
      <xdr:spPr>
        <a:xfrm>
          <a:off x="4673600"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102144</xdr:rowOff>
    </xdr:from>
    <xdr:to>
      <xdr:col>20</xdr:col>
      <xdr:colOff>38100</xdr:colOff>
      <xdr:row>39</xdr:row>
      <xdr:rowOff>32294</xdr:rowOff>
    </xdr:to>
    <xdr:sp macro="" textlink="">
      <xdr:nvSpPr>
        <xdr:cNvPr id="76" name="楕円 75">
          <a:extLst>
            <a:ext uri="{FF2B5EF4-FFF2-40B4-BE49-F238E27FC236}">
              <a16:creationId xmlns:a16="http://schemas.microsoft.com/office/drawing/2014/main" id="{CB336794-CD32-4E6D-B6E6-D5FC6918DE3B}"/>
            </a:ext>
          </a:extLst>
        </xdr:cNvPr>
        <xdr:cNvSpPr/>
      </xdr:nvSpPr>
      <xdr:spPr>
        <a:xfrm>
          <a:off x="3746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152944</xdr:rowOff>
    </xdr:from>
    <xdr:to>
      <xdr:col>24</xdr:col>
      <xdr:colOff>63500</xdr:colOff>
      <xdr:row>39</xdr:row>
      <xdr:rowOff>17417</xdr:rowOff>
    </xdr:to>
    <xdr:cxnSp macro="">
      <xdr:nvCxnSpPr>
        <xdr:cNvPr id="77" name="直線コネクタ 76">
          <a:extLst>
            <a:ext uri="{FF2B5EF4-FFF2-40B4-BE49-F238E27FC236}">
              <a16:creationId xmlns:a16="http://schemas.microsoft.com/office/drawing/2014/main" id="{616B0F8C-E718-475A-BD46-25F73C380C54}"/>
            </a:ext>
          </a:extLst>
        </xdr:cNvPr>
        <xdr:cNvCxnSpPr/>
      </xdr:nvCxnSpPr>
      <xdr:spPr>
        <a:xfrm>
          <a:off x="3797300" y="666804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66222</xdr:rowOff>
    </xdr:from>
    <xdr:to>
      <xdr:col>15</xdr:col>
      <xdr:colOff>101600</xdr:colOff>
      <xdr:row>38</xdr:row>
      <xdr:rowOff>167822</xdr:rowOff>
    </xdr:to>
    <xdr:sp macro="" textlink="">
      <xdr:nvSpPr>
        <xdr:cNvPr id="78" name="楕円 77">
          <a:extLst>
            <a:ext uri="{FF2B5EF4-FFF2-40B4-BE49-F238E27FC236}">
              <a16:creationId xmlns:a16="http://schemas.microsoft.com/office/drawing/2014/main" id="{045886F6-87B4-4CA7-A1BC-ADD9C954453D}"/>
            </a:ext>
          </a:extLst>
        </xdr:cNvPr>
        <xdr:cNvSpPr/>
      </xdr:nvSpPr>
      <xdr:spPr>
        <a:xfrm>
          <a:off x="2857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117022</xdr:rowOff>
    </xdr:from>
    <xdr:to>
      <xdr:col>19</xdr:col>
      <xdr:colOff>177800</xdr:colOff>
      <xdr:row>38</xdr:row>
      <xdr:rowOff>152944</xdr:rowOff>
    </xdr:to>
    <xdr:cxnSp macro="">
      <xdr:nvCxnSpPr>
        <xdr:cNvPr id="79" name="直線コネクタ 78">
          <a:extLst>
            <a:ext uri="{FF2B5EF4-FFF2-40B4-BE49-F238E27FC236}">
              <a16:creationId xmlns:a16="http://schemas.microsoft.com/office/drawing/2014/main" id="{0019CFFF-D504-413A-923F-86EECDADB2C7}"/>
            </a:ext>
          </a:extLst>
        </xdr:cNvPr>
        <xdr:cNvCxnSpPr/>
      </xdr:nvCxnSpPr>
      <xdr:spPr>
        <a:xfrm>
          <a:off x="2908300" y="66321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28666</xdr:rowOff>
    </xdr:from>
    <xdr:to>
      <xdr:col>10</xdr:col>
      <xdr:colOff>165100</xdr:colOff>
      <xdr:row>38</xdr:row>
      <xdr:rowOff>130266</xdr:rowOff>
    </xdr:to>
    <xdr:sp macro="" textlink="">
      <xdr:nvSpPr>
        <xdr:cNvPr id="80" name="楕円 79">
          <a:extLst>
            <a:ext uri="{FF2B5EF4-FFF2-40B4-BE49-F238E27FC236}">
              <a16:creationId xmlns:a16="http://schemas.microsoft.com/office/drawing/2014/main" id="{04746073-7BDC-4F85-8CAF-75376C69278A}"/>
            </a:ext>
          </a:extLst>
        </xdr:cNvPr>
        <xdr:cNvSpPr/>
      </xdr:nvSpPr>
      <xdr:spPr>
        <a:xfrm>
          <a:off x="1968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79466</xdr:rowOff>
    </xdr:from>
    <xdr:to>
      <xdr:col>15</xdr:col>
      <xdr:colOff>50800</xdr:colOff>
      <xdr:row>38</xdr:row>
      <xdr:rowOff>117022</xdr:rowOff>
    </xdr:to>
    <xdr:cxnSp macro="">
      <xdr:nvCxnSpPr>
        <xdr:cNvPr id="81" name="直線コネクタ 80">
          <a:extLst>
            <a:ext uri="{FF2B5EF4-FFF2-40B4-BE49-F238E27FC236}">
              <a16:creationId xmlns:a16="http://schemas.microsoft.com/office/drawing/2014/main" id="{A4ADE5E1-527D-49D6-ADA9-23AE10EC8A87}"/>
            </a:ext>
          </a:extLst>
        </xdr:cNvPr>
        <xdr:cNvCxnSpPr/>
      </xdr:nvCxnSpPr>
      <xdr:spPr>
        <a:xfrm>
          <a:off x="2019300" y="65945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a:extLst>
            <a:ext uri="{FF2B5EF4-FFF2-40B4-BE49-F238E27FC236}">
              <a16:creationId xmlns:a16="http://schemas.microsoft.com/office/drawing/2014/main" id="{611E0F41-AD82-4D52-B095-BE6A96C2FCE5}"/>
            </a:ext>
          </a:extLst>
        </xdr:cNvPr>
        <xdr:cNvSpPr/>
      </xdr:nvSpPr>
      <xdr:spPr>
        <a:xfrm>
          <a:off x="1079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79466</xdr:rowOff>
    </xdr:to>
    <xdr:cxnSp macro="">
      <xdr:nvCxnSpPr>
        <xdr:cNvPr id="83" name="直線コネクタ 82">
          <a:extLst>
            <a:ext uri="{FF2B5EF4-FFF2-40B4-BE49-F238E27FC236}">
              <a16:creationId xmlns:a16="http://schemas.microsoft.com/office/drawing/2014/main" id="{8F1D9669-AE25-4593-9F24-B5DA54540B0F}"/>
            </a:ext>
          </a:extLst>
        </xdr:cNvPr>
        <xdr:cNvCxnSpPr/>
      </xdr:nvCxnSpPr>
      <xdr:spPr>
        <a:xfrm>
          <a:off x="1130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53720</xdr:rowOff>
    </xdr:from>
    <xdr:ext cx="405111" cy="259045"/>
    <xdr:sp macro="" textlink="">
      <xdr:nvSpPr>
        <xdr:cNvPr id="84" name="n_1aveValue【図書館】&#10;有形固定資産減価償却率">
          <a:extLst>
            <a:ext uri="{FF2B5EF4-FFF2-40B4-BE49-F238E27FC236}">
              <a16:creationId xmlns:a16="http://schemas.microsoft.com/office/drawing/2014/main" id="{076E3409-EB5A-4770-99E3-28C99277DA0E}"/>
            </a:ext>
          </a:extLst>
        </xdr:cNvPr>
        <xdr:cNvSpPr txBox="1"/>
      </xdr:nvSpPr>
      <xdr:spPr>
        <a:xfrm>
          <a:off x="358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60251</xdr:rowOff>
    </xdr:from>
    <xdr:ext cx="405111" cy="259045"/>
    <xdr:sp macro="" textlink="">
      <xdr:nvSpPr>
        <xdr:cNvPr id="85" name="n_2aveValue【図書館】&#10;有形固定資産減価償却率">
          <a:extLst>
            <a:ext uri="{FF2B5EF4-FFF2-40B4-BE49-F238E27FC236}">
              <a16:creationId xmlns:a16="http://schemas.microsoft.com/office/drawing/2014/main" id="{B73B2D88-6BA2-457C-9641-7EEE07399841}"/>
            </a:ext>
          </a:extLst>
        </xdr:cNvPr>
        <xdr:cNvSpPr txBox="1"/>
      </xdr:nvSpPr>
      <xdr:spPr>
        <a:xfrm>
          <a:off x="2705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123933</xdr:rowOff>
    </xdr:from>
    <xdr:ext cx="405111" cy="259045"/>
    <xdr:sp macro="" textlink="">
      <xdr:nvSpPr>
        <xdr:cNvPr id="86" name="n_3aveValue【図書館】&#10;有形固定資産減価償却率">
          <a:extLst>
            <a:ext uri="{FF2B5EF4-FFF2-40B4-BE49-F238E27FC236}">
              <a16:creationId xmlns:a16="http://schemas.microsoft.com/office/drawing/2014/main" id="{269AE45D-44EB-4115-856C-2CE034D0D0A6}"/>
            </a:ext>
          </a:extLst>
        </xdr:cNvPr>
        <xdr:cNvSpPr txBox="1"/>
      </xdr:nvSpPr>
      <xdr:spPr>
        <a:xfrm>
          <a:off x="1816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130464</xdr:rowOff>
    </xdr:from>
    <xdr:ext cx="405111" cy="259045"/>
    <xdr:sp macro="" textlink="">
      <xdr:nvSpPr>
        <xdr:cNvPr id="87" name="n_4aveValue【図書館】&#10;有形固定資産減価償却率">
          <a:extLst>
            <a:ext uri="{FF2B5EF4-FFF2-40B4-BE49-F238E27FC236}">
              <a16:creationId xmlns:a16="http://schemas.microsoft.com/office/drawing/2014/main" id="{D4F870BB-CF12-4274-B7CB-5A10D441BF90}"/>
            </a:ext>
          </a:extLst>
        </xdr:cNvPr>
        <xdr:cNvSpPr txBox="1"/>
      </xdr:nvSpPr>
      <xdr:spPr>
        <a:xfrm>
          <a:off x="927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23421</xdr:rowOff>
    </xdr:from>
    <xdr:ext cx="405111" cy="259045"/>
    <xdr:sp macro="" textlink="">
      <xdr:nvSpPr>
        <xdr:cNvPr id="88" name="n_1mainValue【図書館】&#10;有形固定資産減価償却率">
          <a:extLst>
            <a:ext uri="{FF2B5EF4-FFF2-40B4-BE49-F238E27FC236}">
              <a16:creationId xmlns:a16="http://schemas.microsoft.com/office/drawing/2014/main" id="{D5128191-98FC-4340-9225-232B019A4CF4}"/>
            </a:ext>
          </a:extLst>
        </xdr:cNvPr>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158949</xdr:rowOff>
    </xdr:from>
    <xdr:ext cx="405111" cy="259045"/>
    <xdr:sp macro="" textlink="">
      <xdr:nvSpPr>
        <xdr:cNvPr id="89" name="n_2mainValue【図書館】&#10;有形固定資産減価償却率">
          <a:extLst>
            <a:ext uri="{FF2B5EF4-FFF2-40B4-BE49-F238E27FC236}">
              <a16:creationId xmlns:a16="http://schemas.microsoft.com/office/drawing/2014/main" id="{654196C0-775A-45C6-9514-BCAFE5F56FA9}"/>
            </a:ext>
          </a:extLst>
        </xdr:cNvPr>
        <xdr:cNvSpPr txBox="1"/>
      </xdr:nvSpPr>
      <xdr:spPr>
        <a:xfrm>
          <a:off x="2705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121393</xdr:rowOff>
    </xdr:from>
    <xdr:ext cx="405111" cy="259045"/>
    <xdr:sp macro="" textlink="">
      <xdr:nvSpPr>
        <xdr:cNvPr id="90" name="n_3mainValue【図書館】&#10;有形固定資産減価償却率">
          <a:extLst>
            <a:ext uri="{FF2B5EF4-FFF2-40B4-BE49-F238E27FC236}">
              <a16:creationId xmlns:a16="http://schemas.microsoft.com/office/drawing/2014/main" id="{0E0589F4-67EB-4386-ABD5-3DAC729EC15D}"/>
            </a:ext>
          </a:extLst>
        </xdr:cNvPr>
        <xdr:cNvSpPr txBox="1"/>
      </xdr:nvSpPr>
      <xdr:spPr>
        <a:xfrm>
          <a:off x="1816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id="{8C8A0EDC-AF05-44AB-A661-BA6C554E564B}"/>
            </a:ext>
          </a:extLst>
        </xdr:cNvPr>
        <xdr:cNvSpPr txBox="1"/>
      </xdr:nvSpPr>
      <xdr:spPr>
        <a:xfrm>
          <a:off x="927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BCC115B-3B8F-4B0E-8A17-CC063733675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2CD98F0-8910-47BD-A9BB-F4C62C6213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F19EBA3-4665-4A86-B347-6A4E3AED1B5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58125FF-597B-4AC5-923C-0F3E20278A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1C68CBB-1B8D-412E-ACA0-AC6D209E23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B3CA1ED-2656-4759-843B-CB264C116F9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CB9C16E-BC2F-4CDA-A976-2C9B793CBEF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266FAF3-43D0-490D-A084-576A8BD6D5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C656B54-D3EB-42AC-BEA0-DEE0DB24D98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81D769F-4DF5-4C90-96EC-D4F393FE98E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5C6CD69-37B1-45E3-8948-4B445786CD2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113754D-C7B9-4248-944E-20E3995FB09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EB8A720-1AF8-40EC-81D6-C721EF56322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18BA5C7-D2A7-4618-9BB8-682C41555BA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50122E6-5A08-4D90-A10E-5DFE3282908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0784D34-9EEE-46D7-B65A-B07AB784431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B294451-22F8-4144-B244-519EFC9B038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AE19557-F36A-4222-AC0C-11D2B9A116A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7A586B0-0776-412D-AE98-8D67FEBDE9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A32C1AF-94B7-4C77-9EE4-1114FF5B8D3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40EF4EC-E6A7-4C1A-8D1C-40648F82F3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88FECFC9-66D1-4F63-B987-ED623303BA61}"/>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879D4414-08D4-4DC2-B8A0-A6A0E750A048}"/>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AE4F174C-9754-4221-8C69-EF2B880A0404}"/>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35A58768-7055-4419-B4A4-30600BD76102}"/>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4AF72283-D824-4BAC-A023-AC798112BD86}"/>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8" name="【図書館】&#10;一人当たり面積平均値テキスト">
          <a:extLst>
            <a:ext uri="{FF2B5EF4-FFF2-40B4-BE49-F238E27FC236}">
              <a16:creationId xmlns:a16="http://schemas.microsoft.com/office/drawing/2014/main" id="{0E4DD80C-7A8F-4534-B045-F4B7767F97A4}"/>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9" name="フローチャート: 判断 118">
          <a:extLst>
            <a:ext uri="{FF2B5EF4-FFF2-40B4-BE49-F238E27FC236}">
              <a16:creationId xmlns:a16="http://schemas.microsoft.com/office/drawing/2014/main" id="{A4021EC4-3C87-4971-B51F-EADBBB180AC2}"/>
            </a:ext>
          </a:extLst>
        </xdr:cNvPr>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87122</xdr:rowOff>
    </xdr:from>
    <xdr:to>
      <xdr:col>50</xdr:col>
      <xdr:colOff>165100</xdr:colOff>
      <xdr:row>40</xdr:row>
      <xdr:rowOff>17272</xdr:rowOff>
    </xdr:to>
    <xdr:sp macro="" textlink="">
      <xdr:nvSpPr>
        <xdr:cNvPr id="120" name="フローチャート: 判断 119">
          <a:extLst>
            <a:ext uri="{FF2B5EF4-FFF2-40B4-BE49-F238E27FC236}">
              <a16:creationId xmlns:a16="http://schemas.microsoft.com/office/drawing/2014/main" id="{ADEFFB88-1A3D-486A-9B70-2057DEBA2FB6}"/>
            </a:ext>
          </a:extLst>
        </xdr:cNvPr>
        <xdr:cNvSpPr/>
      </xdr:nvSpPr>
      <xdr:spPr>
        <a:xfrm>
          <a:off x="9588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21" name="フローチャート: 判断 120">
          <a:extLst>
            <a:ext uri="{FF2B5EF4-FFF2-40B4-BE49-F238E27FC236}">
              <a16:creationId xmlns:a16="http://schemas.microsoft.com/office/drawing/2014/main" id="{FE06E37B-447F-45F9-9C96-15CF7043F7A5}"/>
            </a:ext>
          </a:extLst>
        </xdr:cNvPr>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27686</xdr:rowOff>
    </xdr:from>
    <xdr:to>
      <xdr:col>41</xdr:col>
      <xdr:colOff>101600</xdr:colOff>
      <xdr:row>39</xdr:row>
      <xdr:rowOff>129286</xdr:rowOff>
    </xdr:to>
    <xdr:sp macro="" textlink="">
      <xdr:nvSpPr>
        <xdr:cNvPr id="122" name="フローチャート: 判断 121">
          <a:extLst>
            <a:ext uri="{FF2B5EF4-FFF2-40B4-BE49-F238E27FC236}">
              <a16:creationId xmlns:a16="http://schemas.microsoft.com/office/drawing/2014/main" id="{2F747FE4-4E46-4B00-A908-24D4C0E86A71}"/>
            </a:ext>
          </a:extLst>
        </xdr:cNvPr>
        <xdr:cNvSpPr/>
      </xdr:nvSpPr>
      <xdr:spPr>
        <a:xfrm>
          <a:off x="7810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23" name="フローチャート: 判断 122">
          <a:extLst>
            <a:ext uri="{FF2B5EF4-FFF2-40B4-BE49-F238E27FC236}">
              <a16:creationId xmlns:a16="http://schemas.microsoft.com/office/drawing/2014/main" id="{F909D247-BCDC-4535-AF8D-C041463B3858}"/>
            </a:ext>
          </a:extLst>
        </xdr:cNvPr>
        <xdr:cNvSpPr/>
      </xdr:nvSpPr>
      <xdr:spPr>
        <a:xfrm>
          <a:off x="6921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6FCBD47-BBA2-4383-9744-569C6A20535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90076C7-9BF9-458C-9872-2683B8FF436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52D22F5-6A57-4000-9278-FDCA5EFF7D0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A734000-5345-43C5-B439-9AFC1C50BE5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5047F14-462D-4D71-85A7-33AD147DB4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123698</xdr:rowOff>
    </xdr:from>
    <xdr:to>
      <xdr:col>55</xdr:col>
      <xdr:colOff>50800</xdr:colOff>
      <xdr:row>40</xdr:row>
      <xdr:rowOff>53848</xdr:rowOff>
    </xdr:to>
    <xdr:sp macro="" textlink="">
      <xdr:nvSpPr>
        <xdr:cNvPr id="129" name="楕円 128">
          <a:extLst>
            <a:ext uri="{FF2B5EF4-FFF2-40B4-BE49-F238E27FC236}">
              <a16:creationId xmlns:a16="http://schemas.microsoft.com/office/drawing/2014/main" id="{E8B520EE-1C20-42A6-B7ED-436570CF7D5F}"/>
            </a:ext>
          </a:extLst>
        </xdr:cNvPr>
        <xdr:cNvSpPr/>
      </xdr:nvSpPr>
      <xdr:spPr>
        <a:xfrm>
          <a:off x="10426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102125</xdr:rowOff>
    </xdr:from>
    <xdr:ext cx="469744" cy="259045"/>
    <xdr:sp macro="" textlink="">
      <xdr:nvSpPr>
        <xdr:cNvPr id="130" name="【図書館】&#10;一人当たり面積該当値テキスト">
          <a:extLst>
            <a:ext uri="{FF2B5EF4-FFF2-40B4-BE49-F238E27FC236}">
              <a16:creationId xmlns:a16="http://schemas.microsoft.com/office/drawing/2014/main" id="{6D89BF23-1F1C-4E65-93C6-6D4848E5A686}"/>
            </a:ext>
          </a:extLst>
        </xdr:cNvPr>
        <xdr:cNvSpPr txBox="1"/>
      </xdr:nvSpPr>
      <xdr:spPr>
        <a:xfrm>
          <a:off x="10515600"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132842</xdr:rowOff>
    </xdr:from>
    <xdr:to>
      <xdr:col>50</xdr:col>
      <xdr:colOff>165100</xdr:colOff>
      <xdr:row>40</xdr:row>
      <xdr:rowOff>62992</xdr:rowOff>
    </xdr:to>
    <xdr:sp macro="" textlink="">
      <xdr:nvSpPr>
        <xdr:cNvPr id="131" name="楕円 130">
          <a:extLst>
            <a:ext uri="{FF2B5EF4-FFF2-40B4-BE49-F238E27FC236}">
              <a16:creationId xmlns:a16="http://schemas.microsoft.com/office/drawing/2014/main" id="{3A3FE2DE-A6A6-46ED-AA0D-D80DA82C764A}"/>
            </a:ext>
          </a:extLst>
        </xdr:cNvPr>
        <xdr:cNvSpPr/>
      </xdr:nvSpPr>
      <xdr:spPr>
        <a:xfrm>
          <a:off x="958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xdr:rowOff>
    </xdr:from>
    <xdr:to>
      <xdr:col>55</xdr:col>
      <xdr:colOff>0</xdr:colOff>
      <xdr:row>40</xdr:row>
      <xdr:rowOff>12192</xdr:rowOff>
    </xdr:to>
    <xdr:cxnSp macro="">
      <xdr:nvCxnSpPr>
        <xdr:cNvPr id="132" name="直線コネクタ 131">
          <a:extLst>
            <a:ext uri="{FF2B5EF4-FFF2-40B4-BE49-F238E27FC236}">
              <a16:creationId xmlns:a16="http://schemas.microsoft.com/office/drawing/2014/main" id="{E34B92B7-10B1-478C-AC7A-C72E528E2966}"/>
            </a:ext>
          </a:extLst>
        </xdr:cNvPr>
        <xdr:cNvCxnSpPr/>
      </xdr:nvCxnSpPr>
      <xdr:spPr>
        <a:xfrm flipV="1">
          <a:off x="9639300" y="6861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137414</xdr:rowOff>
    </xdr:from>
    <xdr:to>
      <xdr:col>46</xdr:col>
      <xdr:colOff>38100</xdr:colOff>
      <xdr:row>40</xdr:row>
      <xdr:rowOff>67564</xdr:rowOff>
    </xdr:to>
    <xdr:sp macro="" textlink="">
      <xdr:nvSpPr>
        <xdr:cNvPr id="133" name="楕円 132">
          <a:extLst>
            <a:ext uri="{FF2B5EF4-FFF2-40B4-BE49-F238E27FC236}">
              <a16:creationId xmlns:a16="http://schemas.microsoft.com/office/drawing/2014/main" id="{25E1D6D4-4403-4798-860A-6BE12026DCBC}"/>
            </a:ext>
          </a:extLst>
        </xdr:cNvPr>
        <xdr:cNvSpPr/>
      </xdr:nvSpPr>
      <xdr:spPr>
        <a:xfrm>
          <a:off x="8699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xdr:rowOff>
    </xdr:from>
    <xdr:to>
      <xdr:col>50</xdr:col>
      <xdr:colOff>114300</xdr:colOff>
      <xdr:row>40</xdr:row>
      <xdr:rowOff>16764</xdr:rowOff>
    </xdr:to>
    <xdr:cxnSp macro="">
      <xdr:nvCxnSpPr>
        <xdr:cNvPr id="134" name="直線コネクタ 133">
          <a:extLst>
            <a:ext uri="{FF2B5EF4-FFF2-40B4-BE49-F238E27FC236}">
              <a16:creationId xmlns:a16="http://schemas.microsoft.com/office/drawing/2014/main" id="{06ADEB51-1941-4F12-BA94-AFD7222BAE35}"/>
            </a:ext>
          </a:extLst>
        </xdr:cNvPr>
        <xdr:cNvCxnSpPr/>
      </xdr:nvCxnSpPr>
      <xdr:spPr>
        <a:xfrm flipV="1">
          <a:off x="8750300" y="687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141986</xdr:rowOff>
    </xdr:from>
    <xdr:to>
      <xdr:col>41</xdr:col>
      <xdr:colOff>101600</xdr:colOff>
      <xdr:row>40</xdr:row>
      <xdr:rowOff>72136</xdr:rowOff>
    </xdr:to>
    <xdr:sp macro="" textlink="">
      <xdr:nvSpPr>
        <xdr:cNvPr id="135" name="楕円 134">
          <a:extLst>
            <a:ext uri="{FF2B5EF4-FFF2-40B4-BE49-F238E27FC236}">
              <a16:creationId xmlns:a16="http://schemas.microsoft.com/office/drawing/2014/main" id="{2B37EA83-6300-4216-9190-8F4D1AF82BD1}"/>
            </a:ext>
          </a:extLst>
        </xdr:cNvPr>
        <xdr:cNvSpPr/>
      </xdr:nvSpPr>
      <xdr:spPr>
        <a:xfrm>
          <a:off x="7810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xdr:rowOff>
    </xdr:from>
    <xdr:to>
      <xdr:col>45</xdr:col>
      <xdr:colOff>177800</xdr:colOff>
      <xdr:row>40</xdr:row>
      <xdr:rowOff>21336</xdr:rowOff>
    </xdr:to>
    <xdr:cxnSp macro="">
      <xdr:nvCxnSpPr>
        <xdr:cNvPr id="136" name="直線コネクタ 135">
          <a:extLst>
            <a:ext uri="{FF2B5EF4-FFF2-40B4-BE49-F238E27FC236}">
              <a16:creationId xmlns:a16="http://schemas.microsoft.com/office/drawing/2014/main" id="{2A03DB13-05B2-49E1-B2A4-20CD7402F611}"/>
            </a:ext>
          </a:extLst>
        </xdr:cNvPr>
        <xdr:cNvCxnSpPr/>
      </xdr:nvCxnSpPr>
      <xdr:spPr>
        <a:xfrm flipV="1">
          <a:off x="7861300" y="687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146558</xdr:rowOff>
    </xdr:from>
    <xdr:to>
      <xdr:col>36</xdr:col>
      <xdr:colOff>165100</xdr:colOff>
      <xdr:row>40</xdr:row>
      <xdr:rowOff>76708</xdr:rowOff>
    </xdr:to>
    <xdr:sp macro="" textlink="">
      <xdr:nvSpPr>
        <xdr:cNvPr id="137" name="楕円 136">
          <a:extLst>
            <a:ext uri="{FF2B5EF4-FFF2-40B4-BE49-F238E27FC236}">
              <a16:creationId xmlns:a16="http://schemas.microsoft.com/office/drawing/2014/main" id="{034AC59D-ECD9-425E-8AC7-9BBCFB0070CD}"/>
            </a:ext>
          </a:extLst>
        </xdr:cNvPr>
        <xdr:cNvSpPr/>
      </xdr:nvSpPr>
      <xdr:spPr>
        <a:xfrm>
          <a:off x="6921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21336</xdr:rowOff>
    </xdr:from>
    <xdr:to>
      <xdr:col>41</xdr:col>
      <xdr:colOff>50800</xdr:colOff>
      <xdr:row>40</xdr:row>
      <xdr:rowOff>25908</xdr:rowOff>
    </xdr:to>
    <xdr:cxnSp macro="">
      <xdr:nvCxnSpPr>
        <xdr:cNvPr id="138" name="直線コネクタ 137">
          <a:extLst>
            <a:ext uri="{FF2B5EF4-FFF2-40B4-BE49-F238E27FC236}">
              <a16:creationId xmlns:a16="http://schemas.microsoft.com/office/drawing/2014/main" id="{0CEF2783-2E68-47E3-B381-9C16D81BF650}"/>
            </a:ext>
          </a:extLst>
        </xdr:cNvPr>
        <xdr:cNvCxnSpPr/>
      </xdr:nvCxnSpPr>
      <xdr:spPr>
        <a:xfrm flipV="1">
          <a:off x="6972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33799</xdr:rowOff>
    </xdr:from>
    <xdr:ext cx="469744" cy="259045"/>
    <xdr:sp macro="" textlink="">
      <xdr:nvSpPr>
        <xdr:cNvPr id="139" name="n_1aveValue【図書館】&#10;一人当たり面積">
          <a:extLst>
            <a:ext uri="{FF2B5EF4-FFF2-40B4-BE49-F238E27FC236}">
              <a16:creationId xmlns:a16="http://schemas.microsoft.com/office/drawing/2014/main" id="{A462DC6D-67E3-447F-B1E8-307AB7CDA621}"/>
            </a:ext>
          </a:extLst>
        </xdr:cNvPr>
        <xdr:cNvSpPr txBox="1"/>
      </xdr:nvSpPr>
      <xdr:spPr>
        <a:xfrm>
          <a:off x="93917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40" name="n_2aveValue【図書館】&#10;一人当たり面積">
          <a:extLst>
            <a:ext uri="{FF2B5EF4-FFF2-40B4-BE49-F238E27FC236}">
              <a16:creationId xmlns:a16="http://schemas.microsoft.com/office/drawing/2014/main" id="{FAC0DEAC-F0C5-4988-97C3-B6B40DBA03D3}"/>
            </a:ext>
          </a:extLst>
        </xdr:cNvPr>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145813</xdr:rowOff>
    </xdr:from>
    <xdr:ext cx="469744" cy="259045"/>
    <xdr:sp macro="" textlink="">
      <xdr:nvSpPr>
        <xdr:cNvPr id="141" name="n_3aveValue【図書館】&#10;一人当たり面積">
          <a:extLst>
            <a:ext uri="{FF2B5EF4-FFF2-40B4-BE49-F238E27FC236}">
              <a16:creationId xmlns:a16="http://schemas.microsoft.com/office/drawing/2014/main" id="{ED1729FE-7325-4CEC-9214-1D688EF36B5D}"/>
            </a:ext>
          </a:extLst>
        </xdr:cNvPr>
        <xdr:cNvSpPr txBox="1"/>
      </xdr:nvSpPr>
      <xdr:spPr>
        <a:xfrm>
          <a:off x="7626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159529</xdr:rowOff>
    </xdr:from>
    <xdr:ext cx="469744" cy="259045"/>
    <xdr:sp macro="" textlink="">
      <xdr:nvSpPr>
        <xdr:cNvPr id="142" name="n_4aveValue【図書館】&#10;一人当たり面積">
          <a:extLst>
            <a:ext uri="{FF2B5EF4-FFF2-40B4-BE49-F238E27FC236}">
              <a16:creationId xmlns:a16="http://schemas.microsoft.com/office/drawing/2014/main" id="{F78F1530-F7E1-46C9-8E2C-E029452756CD}"/>
            </a:ext>
          </a:extLst>
        </xdr:cNvPr>
        <xdr:cNvSpPr txBox="1"/>
      </xdr:nvSpPr>
      <xdr:spPr>
        <a:xfrm>
          <a:off x="6737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54119</xdr:rowOff>
    </xdr:from>
    <xdr:ext cx="469744" cy="259045"/>
    <xdr:sp macro="" textlink="">
      <xdr:nvSpPr>
        <xdr:cNvPr id="143" name="n_1mainValue【図書館】&#10;一人当たり面積">
          <a:extLst>
            <a:ext uri="{FF2B5EF4-FFF2-40B4-BE49-F238E27FC236}">
              <a16:creationId xmlns:a16="http://schemas.microsoft.com/office/drawing/2014/main" id="{B2661209-4895-495F-BB5C-77DBCB6F2270}"/>
            </a:ext>
          </a:extLst>
        </xdr:cNvPr>
        <xdr:cNvSpPr txBox="1"/>
      </xdr:nvSpPr>
      <xdr:spPr>
        <a:xfrm>
          <a:off x="9391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58691</xdr:rowOff>
    </xdr:from>
    <xdr:ext cx="469744" cy="259045"/>
    <xdr:sp macro="" textlink="">
      <xdr:nvSpPr>
        <xdr:cNvPr id="144" name="n_2mainValue【図書館】&#10;一人当たり面積">
          <a:extLst>
            <a:ext uri="{FF2B5EF4-FFF2-40B4-BE49-F238E27FC236}">
              <a16:creationId xmlns:a16="http://schemas.microsoft.com/office/drawing/2014/main" id="{80DF68EC-ECAF-4DD9-B350-6A54710A6BEC}"/>
            </a:ext>
          </a:extLst>
        </xdr:cNvPr>
        <xdr:cNvSpPr txBox="1"/>
      </xdr:nvSpPr>
      <xdr:spPr>
        <a:xfrm>
          <a:off x="8515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63263</xdr:rowOff>
    </xdr:from>
    <xdr:ext cx="469744" cy="259045"/>
    <xdr:sp macro="" textlink="">
      <xdr:nvSpPr>
        <xdr:cNvPr id="145" name="n_3mainValue【図書館】&#10;一人当たり面積">
          <a:extLst>
            <a:ext uri="{FF2B5EF4-FFF2-40B4-BE49-F238E27FC236}">
              <a16:creationId xmlns:a16="http://schemas.microsoft.com/office/drawing/2014/main" id="{5C9EF7E8-3DDA-40BB-B45F-C66D16D4E5DE}"/>
            </a:ext>
          </a:extLst>
        </xdr:cNvPr>
        <xdr:cNvSpPr txBox="1"/>
      </xdr:nvSpPr>
      <xdr:spPr>
        <a:xfrm>
          <a:off x="7626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67835</xdr:rowOff>
    </xdr:from>
    <xdr:ext cx="469744" cy="259045"/>
    <xdr:sp macro="" textlink="">
      <xdr:nvSpPr>
        <xdr:cNvPr id="146" name="n_4mainValue【図書館】&#10;一人当たり面積">
          <a:extLst>
            <a:ext uri="{FF2B5EF4-FFF2-40B4-BE49-F238E27FC236}">
              <a16:creationId xmlns:a16="http://schemas.microsoft.com/office/drawing/2014/main" id="{C2FD12E7-34F5-4E43-AD2D-1F9447E47AB4}"/>
            </a:ext>
          </a:extLst>
        </xdr:cNvPr>
        <xdr:cNvSpPr txBox="1"/>
      </xdr:nvSpPr>
      <xdr:spPr>
        <a:xfrm>
          <a:off x="6737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714401F-8CD8-44D0-8EB0-E744676745B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4D326CD-9E2D-49BB-9734-0572131E348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AF54DC0-1C56-4C3F-A642-AC364CEEB5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FFAB83E-FD48-4D61-BECB-738AD43437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29CA3A9-141A-4797-952E-842E2DE411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B7C4F32-4EA7-4B12-B958-011164B39C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69B31E6-8A14-41B4-B6EF-034E8D5B077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DB06BB4-4D11-40C7-8EE9-8D9131D043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3EE6DC5-8832-42BA-BA9C-450058E512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2C32DAF-496B-410A-8DD0-10FEA17D507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0A02465-041A-4A06-90B8-46B2FC878F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7423A7F-CC3A-4B95-A83B-842D1A07441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BF5284D-4238-4EB1-A968-D2995443F88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548D0E1-BF1C-4D5E-A9F1-5C42B6D03AC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C54C87A-1F55-49ED-98C8-23A6EF290CC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A63636C-B9E2-4BD8-9D44-43D00B1D2D9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3AAC354-27C3-4D50-B4A6-7255B782204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8667562-62C1-4326-B524-54C462841AF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B79D9E9-0D12-49F5-A581-3AF831F4573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A8E7C7EC-2763-4C3E-BA06-37040CB680D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FBA8EBD-B437-4F87-8D4F-737B110DAB2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3E6660F-FC3C-49EA-B1F5-26D0ADABE53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D91BAA2-0FA9-49BC-A453-AE93E012AD1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E2C8D14-2824-4A9F-AD48-C02CA0DB989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9258EB69-2719-4329-BEE8-390A503B7A02}"/>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1B193FB-8B37-413F-9CEF-DF7DA6F66EA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D6DED-F735-4B64-A13A-616DF7FECD2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07B88DE-67A2-439A-B890-C949384DFFF4}"/>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175" name="直線コネクタ 174">
          <a:extLst>
            <a:ext uri="{FF2B5EF4-FFF2-40B4-BE49-F238E27FC236}">
              <a16:creationId xmlns:a16="http://schemas.microsoft.com/office/drawing/2014/main" id="{E642BE06-A94B-4DFA-B1A8-6962C898EB21}"/>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198858D-BA13-40E3-A440-3FCDDEB41C7D}"/>
            </a:ext>
          </a:extLst>
        </xdr:cNvPr>
        <xdr:cNvSpPr txBox="1"/>
      </xdr:nvSpPr>
      <xdr:spPr>
        <a:xfrm>
          <a:off x="467360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77" name="フローチャート: 判断 176">
          <a:extLst>
            <a:ext uri="{FF2B5EF4-FFF2-40B4-BE49-F238E27FC236}">
              <a16:creationId xmlns:a16="http://schemas.microsoft.com/office/drawing/2014/main" id="{C4BF6632-AE51-4976-8B3E-2278E8B7C03E}"/>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178" name="フローチャート: 判断 177">
          <a:extLst>
            <a:ext uri="{FF2B5EF4-FFF2-40B4-BE49-F238E27FC236}">
              <a16:creationId xmlns:a16="http://schemas.microsoft.com/office/drawing/2014/main" id="{C8F1642A-2050-4AE7-BD62-C51E25931A94}"/>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79" name="フローチャート: 判断 178">
          <a:extLst>
            <a:ext uri="{FF2B5EF4-FFF2-40B4-BE49-F238E27FC236}">
              <a16:creationId xmlns:a16="http://schemas.microsoft.com/office/drawing/2014/main" id="{3A41F575-853B-43DE-B532-5BDABDD17C33}"/>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80" name="フローチャート: 判断 179">
          <a:extLst>
            <a:ext uri="{FF2B5EF4-FFF2-40B4-BE49-F238E27FC236}">
              <a16:creationId xmlns:a16="http://schemas.microsoft.com/office/drawing/2014/main" id="{81BC47F9-4FE7-44DF-9971-30D6015369A3}"/>
            </a:ext>
          </a:extLst>
        </xdr:cNvPr>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81" name="フローチャート: 判断 180">
          <a:extLst>
            <a:ext uri="{FF2B5EF4-FFF2-40B4-BE49-F238E27FC236}">
              <a16:creationId xmlns:a16="http://schemas.microsoft.com/office/drawing/2014/main" id="{66B29AE8-EA93-46F6-90DB-7149F8BF21BF}"/>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BE6C73C-C427-435B-958D-4590D0F6008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F997F3E-CA01-4740-AA95-00DE204B83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E20EE75-2C07-4F0E-B558-6734283BC2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DC43CEF-DA97-4D7A-BDCC-2B0E4EACDE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46C6E13-111D-43CF-895D-AF4BE2BD10D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31115</xdr:rowOff>
    </xdr:from>
    <xdr:to>
      <xdr:col>24</xdr:col>
      <xdr:colOff>114300</xdr:colOff>
      <xdr:row>63</xdr:row>
      <xdr:rowOff>132715</xdr:rowOff>
    </xdr:to>
    <xdr:sp macro="" textlink="">
      <xdr:nvSpPr>
        <xdr:cNvPr id="187" name="楕円 186">
          <a:extLst>
            <a:ext uri="{FF2B5EF4-FFF2-40B4-BE49-F238E27FC236}">
              <a16:creationId xmlns:a16="http://schemas.microsoft.com/office/drawing/2014/main" id="{01DA7A43-C015-4509-8898-BB9A6A29B491}"/>
            </a:ext>
          </a:extLst>
        </xdr:cNvPr>
        <xdr:cNvSpPr/>
      </xdr:nvSpPr>
      <xdr:spPr>
        <a:xfrm>
          <a:off x="45847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9542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53F4253-0757-44DA-98DF-A9BA060906CC}"/>
            </a:ext>
          </a:extLst>
        </xdr:cNvPr>
        <xdr:cNvSpPr txBox="1"/>
      </xdr:nvSpPr>
      <xdr:spPr>
        <a:xfrm>
          <a:off x="4673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164465</xdr:rowOff>
    </xdr:from>
    <xdr:to>
      <xdr:col>20</xdr:col>
      <xdr:colOff>38100</xdr:colOff>
      <xdr:row>63</xdr:row>
      <xdr:rowOff>94615</xdr:rowOff>
    </xdr:to>
    <xdr:sp macro="" textlink="">
      <xdr:nvSpPr>
        <xdr:cNvPr id="189" name="楕円 188">
          <a:extLst>
            <a:ext uri="{FF2B5EF4-FFF2-40B4-BE49-F238E27FC236}">
              <a16:creationId xmlns:a16="http://schemas.microsoft.com/office/drawing/2014/main" id="{8BCE7DF4-7219-4274-A329-0B20B96D7760}"/>
            </a:ext>
          </a:extLst>
        </xdr:cNvPr>
        <xdr:cNvSpPr/>
      </xdr:nvSpPr>
      <xdr:spPr>
        <a:xfrm>
          <a:off x="3746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43815</xdr:rowOff>
    </xdr:from>
    <xdr:to>
      <xdr:col>24</xdr:col>
      <xdr:colOff>63500</xdr:colOff>
      <xdr:row>63</xdr:row>
      <xdr:rowOff>81915</xdr:rowOff>
    </xdr:to>
    <xdr:cxnSp macro="">
      <xdr:nvCxnSpPr>
        <xdr:cNvPr id="190" name="直線コネクタ 189">
          <a:extLst>
            <a:ext uri="{FF2B5EF4-FFF2-40B4-BE49-F238E27FC236}">
              <a16:creationId xmlns:a16="http://schemas.microsoft.com/office/drawing/2014/main" id="{4F4142FD-86E1-4EEC-82E3-7BD661BCE943}"/>
            </a:ext>
          </a:extLst>
        </xdr:cNvPr>
        <xdr:cNvCxnSpPr/>
      </xdr:nvCxnSpPr>
      <xdr:spPr>
        <a:xfrm>
          <a:off x="3797300" y="108451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126365</xdr:rowOff>
    </xdr:from>
    <xdr:to>
      <xdr:col>15</xdr:col>
      <xdr:colOff>101600</xdr:colOff>
      <xdr:row>63</xdr:row>
      <xdr:rowOff>56515</xdr:rowOff>
    </xdr:to>
    <xdr:sp macro="" textlink="">
      <xdr:nvSpPr>
        <xdr:cNvPr id="191" name="楕円 190">
          <a:extLst>
            <a:ext uri="{FF2B5EF4-FFF2-40B4-BE49-F238E27FC236}">
              <a16:creationId xmlns:a16="http://schemas.microsoft.com/office/drawing/2014/main" id="{B05B4F0A-4E0F-40AD-AC98-9B23F67BB86D}"/>
            </a:ext>
          </a:extLst>
        </xdr:cNvPr>
        <xdr:cNvSpPr/>
      </xdr:nvSpPr>
      <xdr:spPr>
        <a:xfrm>
          <a:off x="2857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xdr:rowOff>
    </xdr:from>
    <xdr:to>
      <xdr:col>19</xdr:col>
      <xdr:colOff>177800</xdr:colOff>
      <xdr:row>63</xdr:row>
      <xdr:rowOff>43815</xdr:rowOff>
    </xdr:to>
    <xdr:cxnSp macro="">
      <xdr:nvCxnSpPr>
        <xdr:cNvPr id="192" name="直線コネクタ 191">
          <a:extLst>
            <a:ext uri="{FF2B5EF4-FFF2-40B4-BE49-F238E27FC236}">
              <a16:creationId xmlns:a16="http://schemas.microsoft.com/office/drawing/2014/main" id="{954B06E3-88C1-4647-AE42-7238D6E8A004}"/>
            </a:ext>
          </a:extLst>
        </xdr:cNvPr>
        <xdr:cNvCxnSpPr/>
      </xdr:nvCxnSpPr>
      <xdr:spPr>
        <a:xfrm>
          <a:off x="2908300" y="10807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88265</xdr:rowOff>
    </xdr:from>
    <xdr:to>
      <xdr:col>10</xdr:col>
      <xdr:colOff>165100</xdr:colOff>
      <xdr:row>63</xdr:row>
      <xdr:rowOff>18415</xdr:rowOff>
    </xdr:to>
    <xdr:sp macro="" textlink="">
      <xdr:nvSpPr>
        <xdr:cNvPr id="193" name="楕円 192">
          <a:extLst>
            <a:ext uri="{FF2B5EF4-FFF2-40B4-BE49-F238E27FC236}">
              <a16:creationId xmlns:a16="http://schemas.microsoft.com/office/drawing/2014/main" id="{6E75ABD8-325D-47BE-91D5-44C572B886F9}"/>
            </a:ext>
          </a:extLst>
        </xdr:cNvPr>
        <xdr:cNvSpPr/>
      </xdr:nvSpPr>
      <xdr:spPr>
        <a:xfrm>
          <a:off x="1968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139065</xdr:rowOff>
    </xdr:from>
    <xdr:to>
      <xdr:col>15</xdr:col>
      <xdr:colOff>50800</xdr:colOff>
      <xdr:row>63</xdr:row>
      <xdr:rowOff>5715</xdr:rowOff>
    </xdr:to>
    <xdr:cxnSp macro="">
      <xdr:nvCxnSpPr>
        <xdr:cNvPr id="194" name="直線コネクタ 193">
          <a:extLst>
            <a:ext uri="{FF2B5EF4-FFF2-40B4-BE49-F238E27FC236}">
              <a16:creationId xmlns:a16="http://schemas.microsoft.com/office/drawing/2014/main" id="{C2E3D9C4-8CC4-4FBB-A204-34A15A5E2C86}"/>
            </a:ext>
          </a:extLst>
        </xdr:cNvPr>
        <xdr:cNvCxnSpPr/>
      </xdr:nvCxnSpPr>
      <xdr:spPr>
        <a:xfrm>
          <a:off x="2019300" y="107689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48260</xdr:rowOff>
    </xdr:from>
    <xdr:to>
      <xdr:col>6</xdr:col>
      <xdr:colOff>38100</xdr:colOff>
      <xdr:row>62</xdr:row>
      <xdr:rowOff>149860</xdr:rowOff>
    </xdr:to>
    <xdr:sp macro="" textlink="">
      <xdr:nvSpPr>
        <xdr:cNvPr id="195" name="楕円 194">
          <a:extLst>
            <a:ext uri="{FF2B5EF4-FFF2-40B4-BE49-F238E27FC236}">
              <a16:creationId xmlns:a16="http://schemas.microsoft.com/office/drawing/2014/main" id="{C5E441F1-D7ED-454E-BB10-42765D236ACF}"/>
            </a:ext>
          </a:extLst>
        </xdr:cNvPr>
        <xdr:cNvSpPr/>
      </xdr:nvSpPr>
      <xdr:spPr>
        <a:xfrm>
          <a:off x="107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99060</xdr:rowOff>
    </xdr:from>
    <xdr:to>
      <xdr:col>10</xdr:col>
      <xdr:colOff>114300</xdr:colOff>
      <xdr:row>62</xdr:row>
      <xdr:rowOff>139065</xdr:rowOff>
    </xdr:to>
    <xdr:cxnSp macro="">
      <xdr:nvCxnSpPr>
        <xdr:cNvPr id="196" name="直線コネクタ 195">
          <a:extLst>
            <a:ext uri="{FF2B5EF4-FFF2-40B4-BE49-F238E27FC236}">
              <a16:creationId xmlns:a16="http://schemas.microsoft.com/office/drawing/2014/main" id="{5272E68B-3137-4F69-91FD-D9947C482EDB}"/>
            </a:ext>
          </a:extLst>
        </xdr:cNvPr>
        <xdr:cNvCxnSpPr/>
      </xdr:nvCxnSpPr>
      <xdr:spPr>
        <a:xfrm>
          <a:off x="1130300" y="107289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153052</xdr:rowOff>
    </xdr:from>
    <xdr:ext cx="405111" cy="259045"/>
    <xdr:sp macro="" textlink="">
      <xdr:nvSpPr>
        <xdr:cNvPr id="197" name="n_1aveValue【体育館・プール】&#10;有形固定資産減価償却率">
          <a:extLst>
            <a:ext uri="{FF2B5EF4-FFF2-40B4-BE49-F238E27FC236}">
              <a16:creationId xmlns:a16="http://schemas.microsoft.com/office/drawing/2014/main" id="{2C5F8282-FC92-4518-8327-D21BA2860160}"/>
            </a:ext>
          </a:extLst>
        </xdr:cNvPr>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98" name="n_2aveValue【体育館・プール】&#10;有形固定資産減価償却率">
          <a:extLst>
            <a:ext uri="{FF2B5EF4-FFF2-40B4-BE49-F238E27FC236}">
              <a16:creationId xmlns:a16="http://schemas.microsoft.com/office/drawing/2014/main" id="{4F522B77-1EB2-4913-B436-C39D8E17479D}"/>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132097</xdr:rowOff>
    </xdr:from>
    <xdr:ext cx="405111" cy="259045"/>
    <xdr:sp macro="" textlink="">
      <xdr:nvSpPr>
        <xdr:cNvPr id="199" name="n_3aveValue【体育館・プール】&#10;有形固定資産減価償却率">
          <a:extLst>
            <a:ext uri="{FF2B5EF4-FFF2-40B4-BE49-F238E27FC236}">
              <a16:creationId xmlns:a16="http://schemas.microsoft.com/office/drawing/2014/main" id="{EDC03B9C-0374-49A9-BE27-EE20D076C0D8}"/>
            </a:ext>
          </a:extLst>
        </xdr:cNvPr>
        <xdr:cNvSpPr txBox="1"/>
      </xdr:nvSpPr>
      <xdr:spPr>
        <a:xfrm>
          <a:off x="1816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200" name="n_4aveValue【体育館・プール】&#10;有形固定資産減価償却率">
          <a:extLst>
            <a:ext uri="{FF2B5EF4-FFF2-40B4-BE49-F238E27FC236}">
              <a16:creationId xmlns:a16="http://schemas.microsoft.com/office/drawing/2014/main" id="{75F43AE4-356C-44BB-AE27-E81154A814B1}"/>
            </a:ext>
          </a:extLst>
        </xdr:cNvPr>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85742</xdr:rowOff>
    </xdr:from>
    <xdr:ext cx="405111" cy="259045"/>
    <xdr:sp macro="" textlink="">
      <xdr:nvSpPr>
        <xdr:cNvPr id="201" name="n_1mainValue【体育館・プール】&#10;有形固定資産減価償却率">
          <a:extLst>
            <a:ext uri="{FF2B5EF4-FFF2-40B4-BE49-F238E27FC236}">
              <a16:creationId xmlns:a16="http://schemas.microsoft.com/office/drawing/2014/main" id="{1FFC5C57-EE86-43DD-80C9-62D018C889EF}"/>
            </a:ext>
          </a:extLst>
        </xdr:cNvPr>
        <xdr:cNvSpPr txBox="1"/>
      </xdr:nvSpPr>
      <xdr:spPr>
        <a:xfrm>
          <a:off x="35820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47642</xdr:rowOff>
    </xdr:from>
    <xdr:ext cx="405111" cy="259045"/>
    <xdr:sp macro="" textlink="">
      <xdr:nvSpPr>
        <xdr:cNvPr id="202" name="n_2mainValue【体育館・プール】&#10;有形固定資産減価償却率">
          <a:extLst>
            <a:ext uri="{FF2B5EF4-FFF2-40B4-BE49-F238E27FC236}">
              <a16:creationId xmlns:a16="http://schemas.microsoft.com/office/drawing/2014/main" id="{447DEC0A-84F9-476F-9676-627D412AE1C2}"/>
            </a:ext>
          </a:extLst>
        </xdr:cNvPr>
        <xdr:cNvSpPr txBox="1"/>
      </xdr:nvSpPr>
      <xdr:spPr>
        <a:xfrm>
          <a:off x="2705744"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9542</xdr:rowOff>
    </xdr:from>
    <xdr:ext cx="405111" cy="259045"/>
    <xdr:sp macro="" textlink="">
      <xdr:nvSpPr>
        <xdr:cNvPr id="203" name="n_3mainValue【体育館・プール】&#10;有形固定資産減価償却率">
          <a:extLst>
            <a:ext uri="{FF2B5EF4-FFF2-40B4-BE49-F238E27FC236}">
              <a16:creationId xmlns:a16="http://schemas.microsoft.com/office/drawing/2014/main" id="{526071C1-D8C9-4E4D-90C6-6B88B90EACC2}"/>
            </a:ext>
          </a:extLst>
        </xdr:cNvPr>
        <xdr:cNvSpPr txBox="1"/>
      </xdr:nvSpPr>
      <xdr:spPr>
        <a:xfrm>
          <a:off x="1816744"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140987</xdr:rowOff>
    </xdr:from>
    <xdr:ext cx="405111" cy="259045"/>
    <xdr:sp macro="" textlink="">
      <xdr:nvSpPr>
        <xdr:cNvPr id="204" name="n_4mainValue【体育館・プール】&#10;有形固定資産減価償却率">
          <a:extLst>
            <a:ext uri="{FF2B5EF4-FFF2-40B4-BE49-F238E27FC236}">
              <a16:creationId xmlns:a16="http://schemas.microsoft.com/office/drawing/2014/main" id="{E1FE5361-0897-4578-A272-23B448B7DE02}"/>
            </a:ext>
          </a:extLst>
        </xdr:cNvPr>
        <xdr:cNvSpPr txBox="1"/>
      </xdr:nvSpPr>
      <xdr:spPr>
        <a:xfrm>
          <a:off x="927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134A219-6DAB-433D-BA67-B5CACC071EC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5AE3B81-F217-46DC-BF76-4D507BF33A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09F91AD-5FB6-42A6-BFAF-F3713C3E50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4C0B166-F9F7-4737-81D3-2F60F09828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93494FA-3B78-417E-A1A9-A7BADAFD55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369B883-2291-49C5-BDF7-E33F730A54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F171A9C-6A1E-47A3-B713-C2CF5DEBE0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B88C5EB-690A-4708-B668-381E37CED51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B85662A-B682-4B16-8D30-3FE51C7962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2B6E7EA-F24F-4F90-BA0E-E1CFB1CB50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2E45215A-36A5-4345-A89C-73877C4DD44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8F0E4D7-D981-4ADC-A6DD-B1F044A53ED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EDF2B5ED-619A-455F-A4F2-84276AD20EF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9FB0AEE4-160E-4CFA-B72F-3746BFB1AD4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93EC7CA-D8C0-4C20-A1AD-21BC63F97CE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C8AB5996-362D-4497-82A4-F62877AA7D8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41970E6-24BB-4C8E-9D9A-B311427B1EE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F52D8B7E-C780-4D24-9CDB-96D751A6258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A6417BDD-E74B-4391-816D-D173C3AE7A6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4B26B8D3-D006-46ED-A37C-DE00BE1023B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6637F81D-94A4-44E2-A017-E10F120BCAD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B92D4779-6C5F-45CA-B7B3-CC8F048E45E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ABF20FF-8975-4C38-961A-0F486A4CEF0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60228693-2C42-4562-9F6A-BE4E3A62B44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D49559FC-1E2A-4EA4-BAC6-6F57862E2D8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9C621FA5-A411-4452-8810-1A921F69ACA4}"/>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FD57BB36-4FF6-4AE1-83F0-599783CA8EC7}"/>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D676D772-087A-413D-A862-5283B91DE7CA}"/>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233" name="【体育館・プール】&#10;一人当たり面積最大値テキスト">
          <a:extLst>
            <a:ext uri="{FF2B5EF4-FFF2-40B4-BE49-F238E27FC236}">
              <a16:creationId xmlns:a16="http://schemas.microsoft.com/office/drawing/2014/main" id="{A90BBEEA-1C27-4A0A-99A9-68B9FD575579}"/>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234" name="直線コネクタ 233">
          <a:extLst>
            <a:ext uri="{FF2B5EF4-FFF2-40B4-BE49-F238E27FC236}">
              <a16:creationId xmlns:a16="http://schemas.microsoft.com/office/drawing/2014/main" id="{BD1C191E-318F-4474-B075-A7AC757D61E1}"/>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35214</xdr:rowOff>
    </xdr:from>
    <xdr:ext cx="469744" cy="259045"/>
    <xdr:sp macro="" textlink="">
      <xdr:nvSpPr>
        <xdr:cNvPr id="235" name="【体育館・プール】&#10;一人当たり面積平均値テキスト">
          <a:extLst>
            <a:ext uri="{FF2B5EF4-FFF2-40B4-BE49-F238E27FC236}">
              <a16:creationId xmlns:a16="http://schemas.microsoft.com/office/drawing/2014/main" id="{05689155-B170-4827-B0FA-6B540FC83324}"/>
            </a:ext>
          </a:extLst>
        </xdr:cNvPr>
        <xdr:cNvSpPr txBox="1"/>
      </xdr:nvSpPr>
      <xdr:spPr>
        <a:xfrm>
          <a:off x="10515600" y="10493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236" name="フローチャート: 判断 235">
          <a:extLst>
            <a:ext uri="{FF2B5EF4-FFF2-40B4-BE49-F238E27FC236}">
              <a16:creationId xmlns:a16="http://schemas.microsoft.com/office/drawing/2014/main" id="{9DD18E97-9B4B-4228-8FCE-86EA8674A93E}"/>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6D7C94B4-32F4-489C-8C3C-195E3F07ED73}"/>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238" name="フローチャート: 判断 237">
          <a:extLst>
            <a:ext uri="{FF2B5EF4-FFF2-40B4-BE49-F238E27FC236}">
              <a16:creationId xmlns:a16="http://schemas.microsoft.com/office/drawing/2014/main" id="{45E19BE1-5213-44E5-8326-44FD9E244DDC}"/>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239" name="フローチャート: 判断 238">
          <a:extLst>
            <a:ext uri="{FF2B5EF4-FFF2-40B4-BE49-F238E27FC236}">
              <a16:creationId xmlns:a16="http://schemas.microsoft.com/office/drawing/2014/main" id="{DE1DB2C1-F4FE-4F0B-9DA1-3DE6D0757BB6}"/>
            </a:ext>
          </a:extLst>
        </xdr:cNvPr>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240" name="フローチャート: 判断 239">
          <a:extLst>
            <a:ext uri="{FF2B5EF4-FFF2-40B4-BE49-F238E27FC236}">
              <a16:creationId xmlns:a16="http://schemas.microsoft.com/office/drawing/2014/main" id="{BEF9AD9B-70F4-495D-BDB4-38CF63BDA739}"/>
            </a:ext>
          </a:extLst>
        </xdr:cNvPr>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3C411C6-BCD2-4560-BF61-99A0D87843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46664F0-E92A-4260-A3B7-70596DEAD8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51B24E8-5494-41A6-9656-753A6B882F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300D786-6375-495D-A2B5-7C838D1AD54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9CFBBA7-C949-48F7-9437-6E9E837215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37374</xdr:rowOff>
    </xdr:from>
    <xdr:to>
      <xdr:col>55</xdr:col>
      <xdr:colOff>50800</xdr:colOff>
      <xdr:row>62</xdr:row>
      <xdr:rowOff>138974</xdr:rowOff>
    </xdr:to>
    <xdr:sp macro="" textlink="">
      <xdr:nvSpPr>
        <xdr:cNvPr id="246" name="楕円 245">
          <a:extLst>
            <a:ext uri="{FF2B5EF4-FFF2-40B4-BE49-F238E27FC236}">
              <a16:creationId xmlns:a16="http://schemas.microsoft.com/office/drawing/2014/main" id="{0FB9ADE4-4E97-4785-BCD2-D09505AAE8A9}"/>
            </a:ext>
          </a:extLst>
        </xdr:cNvPr>
        <xdr:cNvSpPr/>
      </xdr:nvSpPr>
      <xdr:spPr>
        <a:xfrm>
          <a:off x="10426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15801</xdr:rowOff>
    </xdr:from>
    <xdr:ext cx="469744" cy="259045"/>
    <xdr:sp macro="" textlink="">
      <xdr:nvSpPr>
        <xdr:cNvPr id="247" name="【体育館・プール】&#10;一人当たり面積該当値テキスト">
          <a:extLst>
            <a:ext uri="{FF2B5EF4-FFF2-40B4-BE49-F238E27FC236}">
              <a16:creationId xmlns:a16="http://schemas.microsoft.com/office/drawing/2014/main" id="{17740FCD-5C3D-4B66-BB23-DBB1C080AB4F}"/>
            </a:ext>
          </a:extLst>
        </xdr:cNvPr>
        <xdr:cNvSpPr txBox="1"/>
      </xdr:nvSpPr>
      <xdr:spPr>
        <a:xfrm>
          <a:off x="10515600" y="1064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44994</xdr:rowOff>
    </xdr:from>
    <xdr:to>
      <xdr:col>50</xdr:col>
      <xdr:colOff>165100</xdr:colOff>
      <xdr:row>62</xdr:row>
      <xdr:rowOff>146594</xdr:rowOff>
    </xdr:to>
    <xdr:sp macro="" textlink="">
      <xdr:nvSpPr>
        <xdr:cNvPr id="248" name="楕円 247">
          <a:extLst>
            <a:ext uri="{FF2B5EF4-FFF2-40B4-BE49-F238E27FC236}">
              <a16:creationId xmlns:a16="http://schemas.microsoft.com/office/drawing/2014/main" id="{60065C86-97BD-4C8E-A464-60F6D2DD007D}"/>
            </a:ext>
          </a:extLst>
        </xdr:cNvPr>
        <xdr:cNvSpPr/>
      </xdr:nvSpPr>
      <xdr:spPr>
        <a:xfrm>
          <a:off x="9588500" y="106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88174</xdr:rowOff>
    </xdr:from>
    <xdr:to>
      <xdr:col>55</xdr:col>
      <xdr:colOff>0</xdr:colOff>
      <xdr:row>62</xdr:row>
      <xdr:rowOff>95794</xdr:rowOff>
    </xdr:to>
    <xdr:cxnSp macro="">
      <xdr:nvCxnSpPr>
        <xdr:cNvPr id="249" name="直線コネクタ 248">
          <a:extLst>
            <a:ext uri="{FF2B5EF4-FFF2-40B4-BE49-F238E27FC236}">
              <a16:creationId xmlns:a16="http://schemas.microsoft.com/office/drawing/2014/main" id="{6A8F1A2D-C55C-4D88-84B5-DB253A8F3D04}"/>
            </a:ext>
          </a:extLst>
        </xdr:cNvPr>
        <xdr:cNvCxnSpPr/>
      </xdr:nvCxnSpPr>
      <xdr:spPr>
        <a:xfrm flipV="1">
          <a:off x="9639300" y="1071807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51526</xdr:rowOff>
    </xdr:from>
    <xdr:to>
      <xdr:col>46</xdr:col>
      <xdr:colOff>38100</xdr:colOff>
      <xdr:row>62</xdr:row>
      <xdr:rowOff>153126</xdr:rowOff>
    </xdr:to>
    <xdr:sp macro="" textlink="">
      <xdr:nvSpPr>
        <xdr:cNvPr id="250" name="楕円 249">
          <a:extLst>
            <a:ext uri="{FF2B5EF4-FFF2-40B4-BE49-F238E27FC236}">
              <a16:creationId xmlns:a16="http://schemas.microsoft.com/office/drawing/2014/main" id="{32C0F248-3C3F-47BB-883F-E08C03485527}"/>
            </a:ext>
          </a:extLst>
        </xdr:cNvPr>
        <xdr:cNvSpPr/>
      </xdr:nvSpPr>
      <xdr:spPr>
        <a:xfrm>
          <a:off x="8699500" y="106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95794</xdr:rowOff>
    </xdr:from>
    <xdr:to>
      <xdr:col>50</xdr:col>
      <xdr:colOff>114300</xdr:colOff>
      <xdr:row>62</xdr:row>
      <xdr:rowOff>102326</xdr:rowOff>
    </xdr:to>
    <xdr:cxnSp macro="">
      <xdr:nvCxnSpPr>
        <xdr:cNvPr id="251" name="直線コネクタ 250">
          <a:extLst>
            <a:ext uri="{FF2B5EF4-FFF2-40B4-BE49-F238E27FC236}">
              <a16:creationId xmlns:a16="http://schemas.microsoft.com/office/drawing/2014/main" id="{66F43E36-2950-4B3D-B9F1-EEFB5B25FD0E}"/>
            </a:ext>
          </a:extLst>
        </xdr:cNvPr>
        <xdr:cNvCxnSpPr/>
      </xdr:nvCxnSpPr>
      <xdr:spPr>
        <a:xfrm flipV="1">
          <a:off x="8750300" y="107256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58057</xdr:rowOff>
    </xdr:from>
    <xdr:to>
      <xdr:col>41</xdr:col>
      <xdr:colOff>101600</xdr:colOff>
      <xdr:row>62</xdr:row>
      <xdr:rowOff>159657</xdr:rowOff>
    </xdr:to>
    <xdr:sp macro="" textlink="">
      <xdr:nvSpPr>
        <xdr:cNvPr id="252" name="楕円 251">
          <a:extLst>
            <a:ext uri="{FF2B5EF4-FFF2-40B4-BE49-F238E27FC236}">
              <a16:creationId xmlns:a16="http://schemas.microsoft.com/office/drawing/2014/main" id="{993E7E78-892F-4982-ABB6-51918D74B716}"/>
            </a:ext>
          </a:extLst>
        </xdr:cNvPr>
        <xdr:cNvSpPr/>
      </xdr:nvSpPr>
      <xdr:spPr>
        <a:xfrm>
          <a:off x="7810500" y="106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102326</xdr:rowOff>
    </xdr:from>
    <xdr:to>
      <xdr:col>45</xdr:col>
      <xdr:colOff>177800</xdr:colOff>
      <xdr:row>62</xdr:row>
      <xdr:rowOff>108857</xdr:rowOff>
    </xdr:to>
    <xdr:cxnSp macro="">
      <xdr:nvCxnSpPr>
        <xdr:cNvPr id="253" name="直線コネクタ 252">
          <a:extLst>
            <a:ext uri="{FF2B5EF4-FFF2-40B4-BE49-F238E27FC236}">
              <a16:creationId xmlns:a16="http://schemas.microsoft.com/office/drawing/2014/main" id="{95DB9480-2AA3-4AE0-AB5D-AFB57A59B1EF}"/>
            </a:ext>
          </a:extLst>
        </xdr:cNvPr>
        <xdr:cNvCxnSpPr/>
      </xdr:nvCxnSpPr>
      <xdr:spPr>
        <a:xfrm flipV="1">
          <a:off x="7861300" y="107322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64588</xdr:rowOff>
    </xdr:from>
    <xdr:to>
      <xdr:col>36</xdr:col>
      <xdr:colOff>165100</xdr:colOff>
      <xdr:row>62</xdr:row>
      <xdr:rowOff>166188</xdr:rowOff>
    </xdr:to>
    <xdr:sp macro="" textlink="">
      <xdr:nvSpPr>
        <xdr:cNvPr id="254" name="楕円 253">
          <a:extLst>
            <a:ext uri="{FF2B5EF4-FFF2-40B4-BE49-F238E27FC236}">
              <a16:creationId xmlns:a16="http://schemas.microsoft.com/office/drawing/2014/main" id="{4754F2B2-C55B-49D4-84BC-4938D726C11D}"/>
            </a:ext>
          </a:extLst>
        </xdr:cNvPr>
        <xdr:cNvSpPr/>
      </xdr:nvSpPr>
      <xdr:spPr>
        <a:xfrm>
          <a:off x="6921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108857</xdr:rowOff>
    </xdr:from>
    <xdr:to>
      <xdr:col>41</xdr:col>
      <xdr:colOff>50800</xdr:colOff>
      <xdr:row>62</xdr:row>
      <xdr:rowOff>115388</xdr:rowOff>
    </xdr:to>
    <xdr:cxnSp macro="">
      <xdr:nvCxnSpPr>
        <xdr:cNvPr id="255" name="直線コネクタ 254">
          <a:extLst>
            <a:ext uri="{FF2B5EF4-FFF2-40B4-BE49-F238E27FC236}">
              <a16:creationId xmlns:a16="http://schemas.microsoft.com/office/drawing/2014/main" id="{19C9E408-856E-4D1B-93CF-F9DA979DD418}"/>
            </a:ext>
          </a:extLst>
        </xdr:cNvPr>
        <xdr:cNvCxnSpPr/>
      </xdr:nvCxnSpPr>
      <xdr:spPr>
        <a:xfrm flipV="1">
          <a:off x="6972300" y="107387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07E85C32-E6C7-41F3-8F41-23F6B835C2F9}"/>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107604</xdr:rowOff>
    </xdr:from>
    <xdr:ext cx="469744" cy="259045"/>
    <xdr:sp macro="" textlink="">
      <xdr:nvSpPr>
        <xdr:cNvPr id="257" name="n_2aveValue【体育館・プール】&#10;一人当たり面積">
          <a:extLst>
            <a:ext uri="{FF2B5EF4-FFF2-40B4-BE49-F238E27FC236}">
              <a16:creationId xmlns:a16="http://schemas.microsoft.com/office/drawing/2014/main" id="{7A1DC330-7D1D-4752-BC99-62A4FEFD8987}"/>
            </a:ext>
          </a:extLst>
        </xdr:cNvPr>
        <xdr:cNvSpPr txBox="1"/>
      </xdr:nvSpPr>
      <xdr:spPr>
        <a:xfrm>
          <a:off x="8515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117401</xdr:rowOff>
    </xdr:from>
    <xdr:ext cx="469744" cy="259045"/>
    <xdr:sp macro="" textlink="">
      <xdr:nvSpPr>
        <xdr:cNvPr id="258" name="n_3aveValue【体育館・プール】&#10;一人当たり面積">
          <a:extLst>
            <a:ext uri="{FF2B5EF4-FFF2-40B4-BE49-F238E27FC236}">
              <a16:creationId xmlns:a16="http://schemas.microsoft.com/office/drawing/2014/main" id="{2FCA4AEC-F3A2-43D0-8DAC-505F177C3729}"/>
            </a:ext>
          </a:extLst>
        </xdr:cNvPr>
        <xdr:cNvSpPr txBox="1"/>
      </xdr:nvSpPr>
      <xdr:spPr>
        <a:xfrm>
          <a:off x="7626427" y="104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141350</xdr:rowOff>
    </xdr:from>
    <xdr:ext cx="469744" cy="259045"/>
    <xdr:sp macro="" textlink="">
      <xdr:nvSpPr>
        <xdr:cNvPr id="259" name="n_4aveValue【体育館・プール】&#10;一人当たり面積">
          <a:extLst>
            <a:ext uri="{FF2B5EF4-FFF2-40B4-BE49-F238E27FC236}">
              <a16:creationId xmlns:a16="http://schemas.microsoft.com/office/drawing/2014/main" id="{D1963426-959C-4A0A-8753-6CD260E2BDBE}"/>
            </a:ext>
          </a:extLst>
        </xdr:cNvPr>
        <xdr:cNvSpPr txBox="1"/>
      </xdr:nvSpPr>
      <xdr:spPr>
        <a:xfrm>
          <a:off x="6737427" y="1042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137721</xdr:rowOff>
    </xdr:from>
    <xdr:ext cx="469744" cy="259045"/>
    <xdr:sp macro="" textlink="">
      <xdr:nvSpPr>
        <xdr:cNvPr id="260" name="n_1mainValue【体育館・プール】&#10;一人当たり面積">
          <a:extLst>
            <a:ext uri="{FF2B5EF4-FFF2-40B4-BE49-F238E27FC236}">
              <a16:creationId xmlns:a16="http://schemas.microsoft.com/office/drawing/2014/main" id="{9E29BAAE-C992-4C1D-A169-3D4232138461}"/>
            </a:ext>
          </a:extLst>
        </xdr:cNvPr>
        <xdr:cNvSpPr txBox="1"/>
      </xdr:nvSpPr>
      <xdr:spPr>
        <a:xfrm>
          <a:off x="9391727" y="1076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144253</xdr:rowOff>
    </xdr:from>
    <xdr:ext cx="469744" cy="259045"/>
    <xdr:sp macro="" textlink="">
      <xdr:nvSpPr>
        <xdr:cNvPr id="261" name="n_2mainValue【体育館・プール】&#10;一人当たり面積">
          <a:extLst>
            <a:ext uri="{FF2B5EF4-FFF2-40B4-BE49-F238E27FC236}">
              <a16:creationId xmlns:a16="http://schemas.microsoft.com/office/drawing/2014/main" id="{9A98706E-545F-4D5F-9EA7-7801C489E875}"/>
            </a:ext>
          </a:extLst>
        </xdr:cNvPr>
        <xdr:cNvSpPr txBox="1"/>
      </xdr:nvSpPr>
      <xdr:spPr>
        <a:xfrm>
          <a:off x="851542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150784</xdr:rowOff>
    </xdr:from>
    <xdr:ext cx="469744" cy="259045"/>
    <xdr:sp macro="" textlink="">
      <xdr:nvSpPr>
        <xdr:cNvPr id="262" name="n_3mainValue【体育館・プール】&#10;一人当たり面積">
          <a:extLst>
            <a:ext uri="{FF2B5EF4-FFF2-40B4-BE49-F238E27FC236}">
              <a16:creationId xmlns:a16="http://schemas.microsoft.com/office/drawing/2014/main" id="{BC702EFC-8E2D-4561-990F-AD8DFCEE6EA9}"/>
            </a:ext>
          </a:extLst>
        </xdr:cNvPr>
        <xdr:cNvSpPr txBox="1"/>
      </xdr:nvSpPr>
      <xdr:spPr>
        <a:xfrm>
          <a:off x="7626427"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157315</xdr:rowOff>
    </xdr:from>
    <xdr:ext cx="469744" cy="259045"/>
    <xdr:sp macro="" textlink="">
      <xdr:nvSpPr>
        <xdr:cNvPr id="263" name="n_4mainValue【体育館・プール】&#10;一人当たり面積">
          <a:extLst>
            <a:ext uri="{FF2B5EF4-FFF2-40B4-BE49-F238E27FC236}">
              <a16:creationId xmlns:a16="http://schemas.microsoft.com/office/drawing/2014/main" id="{E583AC7B-2CEA-46C9-B6F8-1D712857BCA6}"/>
            </a:ext>
          </a:extLst>
        </xdr:cNvPr>
        <xdr:cNvSpPr txBox="1"/>
      </xdr:nvSpPr>
      <xdr:spPr>
        <a:xfrm>
          <a:off x="67374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40F3B02-3669-4868-AB78-DEA7454173B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FA0CFE3-7ABF-4B1E-A9E4-45BC81B353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0E481CB-460D-4CFF-8697-CDF51C8845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3DDBAAF-3818-4D39-8E09-B5156894A59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6D51285-9BF5-465C-ADA6-27865901C13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F32143F-804B-455D-BED0-5CA5664EAAF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FD0DFA0-2D32-45A2-BEE3-5911C348BD0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5646C65-3141-4866-B465-B631044121F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2EE3E05-5C63-4AD3-AFA1-72E0C04B82E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7609DD0-4D1D-43A0-9F9A-8986CADCE1E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4AE15F4-95B4-4A8B-A56A-C1065845810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1055E0B0-1B43-4FF7-8624-93696CE994A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D369A8B4-C7EC-4192-A358-0949EC4293F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300AAA20-4CB2-4DE8-AF2F-85CF88F2610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E5F891C-8152-4840-8193-2E2DB1F8B2E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5960F1B2-18A6-4C9B-9CAE-BCC608EE441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6B09109B-F1CC-47E4-82A5-57F901BA378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F4CA5A07-6355-4B05-9A46-19F68468559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62AF4337-0D97-4D65-BA4F-F16E7CF3EB5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57E3F03E-08CE-41D4-85AB-AEE67BBA152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20CD29F0-8DA4-4288-86DB-AE99FF4F738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C4CD26A-B40E-4A34-AAC6-E664F987B88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E97921F2-E358-4012-8D4B-1075C64008C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2CFA3CF-CDB0-4B9A-82EC-92AF5EAF879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E062F26E-F9AD-4D46-AB8A-DCF79678FB2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34F3B6E-AD93-4207-BBAB-23AEC4A47A0F}"/>
            </a:ext>
          </a:extLst>
        </xdr:cNvPr>
        <xdr:cNvCxnSpPr/>
      </xdr:nvCxnSpPr>
      <xdr:spPr>
        <a:xfrm flipV="1">
          <a:off x="4634865" y="1336058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8E5453A-659D-471C-98F3-F0530BC1578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D3855406-848A-4CEC-BEA0-A5901F4F884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E6DC7D2F-CC6D-45EE-91CF-C54A738ABDAF}"/>
            </a:ext>
          </a:extLst>
        </xdr:cNvPr>
        <xdr:cNvSpPr txBox="1"/>
      </xdr:nvSpPr>
      <xdr:spPr>
        <a:xfrm>
          <a:off x="4673600" y="1313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293" name="直線コネクタ 292">
          <a:extLst>
            <a:ext uri="{FF2B5EF4-FFF2-40B4-BE49-F238E27FC236}">
              <a16:creationId xmlns:a16="http://schemas.microsoft.com/office/drawing/2014/main" id="{3857FC1F-9D56-41CC-9C50-B8487F539F42}"/>
            </a:ext>
          </a:extLst>
        </xdr:cNvPr>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158766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37C7AF27-43E0-4CA9-BF70-0AD1AAD614EE}"/>
            </a:ext>
          </a:extLst>
        </xdr:cNvPr>
        <xdr:cNvSpPr txBox="1"/>
      </xdr:nvSpPr>
      <xdr:spPr>
        <a:xfrm>
          <a:off x="4673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95" name="フローチャート: 判断 294">
          <a:extLst>
            <a:ext uri="{FF2B5EF4-FFF2-40B4-BE49-F238E27FC236}">
              <a16:creationId xmlns:a16="http://schemas.microsoft.com/office/drawing/2014/main" id="{65946599-794D-4DC4-AC6F-4BDB6FB869D8}"/>
            </a:ext>
          </a:extLst>
        </xdr:cNvPr>
        <xdr:cNvSpPr/>
      </xdr:nvSpPr>
      <xdr:spPr>
        <a:xfrm>
          <a:off x="4584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74563CCE-7F83-4450-ADD3-50F4230B5D5B}"/>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297" name="フローチャート: 判断 296">
          <a:extLst>
            <a:ext uri="{FF2B5EF4-FFF2-40B4-BE49-F238E27FC236}">
              <a16:creationId xmlns:a16="http://schemas.microsoft.com/office/drawing/2014/main" id="{5C45195C-BE83-4820-A242-1A1DB7D74AAF}"/>
            </a:ext>
          </a:extLst>
        </xdr:cNvPr>
        <xdr:cNvSpPr/>
      </xdr:nvSpPr>
      <xdr:spPr>
        <a:xfrm>
          <a:off x="2857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298" name="フローチャート: 判断 297">
          <a:extLst>
            <a:ext uri="{FF2B5EF4-FFF2-40B4-BE49-F238E27FC236}">
              <a16:creationId xmlns:a16="http://schemas.microsoft.com/office/drawing/2014/main" id="{1E20A441-B5A2-47C2-A336-33BD9B6D20B7}"/>
            </a:ext>
          </a:extLst>
        </xdr:cNvPr>
        <xdr:cNvSpPr/>
      </xdr:nvSpPr>
      <xdr:spPr>
        <a:xfrm>
          <a:off x="1968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299" name="フローチャート: 判断 298">
          <a:extLst>
            <a:ext uri="{FF2B5EF4-FFF2-40B4-BE49-F238E27FC236}">
              <a16:creationId xmlns:a16="http://schemas.microsoft.com/office/drawing/2014/main" id="{BF606F98-8B5B-40A8-831F-E40B59E1FDC4}"/>
            </a:ext>
          </a:extLst>
        </xdr:cNvPr>
        <xdr:cNvSpPr/>
      </xdr:nvSpPr>
      <xdr:spPr>
        <a:xfrm>
          <a:off x="1079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6F46DE0-284C-45D0-9D32-34F115E081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D58F311-6D8E-466E-9A3B-DB351B9DC4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1DE00A0-6A51-40C3-B869-E96E98A2E6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BF1090C-9A25-4A92-B200-E5E03960906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8A2CAB3-F6A4-4FA5-B1CD-0183D9AB63C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44450</xdr:rowOff>
    </xdr:from>
    <xdr:to>
      <xdr:col>24</xdr:col>
      <xdr:colOff>114300</xdr:colOff>
      <xdr:row>86</xdr:row>
      <xdr:rowOff>146050</xdr:rowOff>
    </xdr:to>
    <xdr:sp macro="" textlink="">
      <xdr:nvSpPr>
        <xdr:cNvPr id="305" name="楕円 304">
          <a:extLst>
            <a:ext uri="{FF2B5EF4-FFF2-40B4-BE49-F238E27FC236}">
              <a16:creationId xmlns:a16="http://schemas.microsoft.com/office/drawing/2014/main" id="{ED4ECF28-A759-4CCC-807D-E732AF457A72}"/>
            </a:ext>
          </a:extLst>
        </xdr:cNvPr>
        <xdr:cNvSpPr/>
      </xdr:nvSpPr>
      <xdr:spPr>
        <a:xfrm>
          <a:off x="4584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130827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1B83B3F7-BC9A-4C16-990E-DB90FEEB9B82}"/>
            </a:ext>
          </a:extLst>
        </xdr:cNvPr>
        <xdr:cNvSpPr txBox="1"/>
      </xdr:nvSpPr>
      <xdr:spPr>
        <a:xfrm>
          <a:off x="4673600" y="1470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34652</xdr:rowOff>
    </xdr:from>
    <xdr:to>
      <xdr:col>20</xdr:col>
      <xdr:colOff>38100</xdr:colOff>
      <xdr:row>86</xdr:row>
      <xdr:rowOff>136252</xdr:rowOff>
    </xdr:to>
    <xdr:sp macro="" textlink="">
      <xdr:nvSpPr>
        <xdr:cNvPr id="307" name="楕円 306">
          <a:extLst>
            <a:ext uri="{FF2B5EF4-FFF2-40B4-BE49-F238E27FC236}">
              <a16:creationId xmlns:a16="http://schemas.microsoft.com/office/drawing/2014/main" id="{A88BEE08-50DD-42A7-AA36-6BC1D8082CFC}"/>
            </a:ext>
          </a:extLst>
        </xdr:cNvPr>
        <xdr:cNvSpPr/>
      </xdr:nvSpPr>
      <xdr:spPr>
        <a:xfrm>
          <a:off x="37465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85452</xdr:rowOff>
    </xdr:from>
    <xdr:to>
      <xdr:col>24</xdr:col>
      <xdr:colOff>63500</xdr:colOff>
      <xdr:row>86</xdr:row>
      <xdr:rowOff>95250</xdr:rowOff>
    </xdr:to>
    <xdr:cxnSp macro="">
      <xdr:nvCxnSpPr>
        <xdr:cNvPr id="308" name="直線コネクタ 307">
          <a:extLst>
            <a:ext uri="{FF2B5EF4-FFF2-40B4-BE49-F238E27FC236}">
              <a16:creationId xmlns:a16="http://schemas.microsoft.com/office/drawing/2014/main" id="{26378DFB-35F0-4A11-AAD2-6851D737281F}"/>
            </a:ext>
          </a:extLst>
        </xdr:cNvPr>
        <xdr:cNvCxnSpPr/>
      </xdr:nvCxnSpPr>
      <xdr:spPr>
        <a:xfrm>
          <a:off x="3797300" y="1483015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24856</xdr:rowOff>
    </xdr:from>
    <xdr:to>
      <xdr:col>15</xdr:col>
      <xdr:colOff>101600</xdr:colOff>
      <xdr:row>86</xdr:row>
      <xdr:rowOff>126456</xdr:rowOff>
    </xdr:to>
    <xdr:sp macro="" textlink="">
      <xdr:nvSpPr>
        <xdr:cNvPr id="309" name="楕円 308">
          <a:extLst>
            <a:ext uri="{FF2B5EF4-FFF2-40B4-BE49-F238E27FC236}">
              <a16:creationId xmlns:a16="http://schemas.microsoft.com/office/drawing/2014/main" id="{E40605C5-27ED-4A43-871F-28B16166BD6D}"/>
            </a:ext>
          </a:extLst>
        </xdr:cNvPr>
        <xdr:cNvSpPr/>
      </xdr:nvSpPr>
      <xdr:spPr>
        <a:xfrm>
          <a:off x="2857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75656</xdr:rowOff>
    </xdr:from>
    <xdr:to>
      <xdr:col>19</xdr:col>
      <xdr:colOff>177800</xdr:colOff>
      <xdr:row>86</xdr:row>
      <xdr:rowOff>85452</xdr:rowOff>
    </xdr:to>
    <xdr:cxnSp macro="">
      <xdr:nvCxnSpPr>
        <xdr:cNvPr id="310" name="直線コネクタ 309">
          <a:extLst>
            <a:ext uri="{FF2B5EF4-FFF2-40B4-BE49-F238E27FC236}">
              <a16:creationId xmlns:a16="http://schemas.microsoft.com/office/drawing/2014/main" id="{9D5D17B5-CC49-4828-AA69-5F534BB4ACA0}"/>
            </a:ext>
          </a:extLst>
        </xdr:cNvPr>
        <xdr:cNvCxnSpPr/>
      </xdr:nvCxnSpPr>
      <xdr:spPr>
        <a:xfrm>
          <a:off x="2908300" y="1482035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13426</xdr:rowOff>
    </xdr:from>
    <xdr:to>
      <xdr:col>10</xdr:col>
      <xdr:colOff>165100</xdr:colOff>
      <xdr:row>86</xdr:row>
      <xdr:rowOff>115026</xdr:rowOff>
    </xdr:to>
    <xdr:sp macro="" textlink="">
      <xdr:nvSpPr>
        <xdr:cNvPr id="311" name="楕円 310">
          <a:extLst>
            <a:ext uri="{FF2B5EF4-FFF2-40B4-BE49-F238E27FC236}">
              <a16:creationId xmlns:a16="http://schemas.microsoft.com/office/drawing/2014/main" id="{DDFE3474-1742-4D12-AFB3-19A8041EF10D}"/>
            </a:ext>
          </a:extLst>
        </xdr:cNvPr>
        <xdr:cNvSpPr/>
      </xdr:nvSpPr>
      <xdr:spPr>
        <a:xfrm>
          <a:off x="1968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64226</xdr:rowOff>
    </xdr:from>
    <xdr:to>
      <xdr:col>15</xdr:col>
      <xdr:colOff>50800</xdr:colOff>
      <xdr:row>86</xdr:row>
      <xdr:rowOff>75656</xdr:rowOff>
    </xdr:to>
    <xdr:cxnSp macro="">
      <xdr:nvCxnSpPr>
        <xdr:cNvPr id="312" name="直線コネクタ 311">
          <a:extLst>
            <a:ext uri="{FF2B5EF4-FFF2-40B4-BE49-F238E27FC236}">
              <a16:creationId xmlns:a16="http://schemas.microsoft.com/office/drawing/2014/main" id="{B2261762-166F-4481-B295-1EA16AD27500}"/>
            </a:ext>
          </a:extLst>
        </xdr:cNvPr>
        <xdr:cNvCxnSpPr/>
      </xdr:nvCxnSpPr>
      <xdr:spPr>
        <a:xfrm>
          <a:off x="2019300" y="148089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3629</xdr:rowOff>
    </xdr:from>
    <xdr:to>
      <xdr:col>6</xdr:col>
      <xdr:colOff>38100</xdr:colOff>
      <xdr:row>86</xdr:row>
      <xdr:rowOff>105229</xdr:rowOff>
    </xdr:to>
    <xdr:sp macro="" textlink="">
      <xdr:nvSpPr>
        <xdr:cNvPr id="313" name="楕円 312">
          <a:extLst>
            <a:ext uri="{FF2B5EF4-FFF2-40B4-BE49-F238E27FC236}">
              <a16:creationId xmlns:a16="http://schemas.microsoft.com/office/drawing/2014/main" id="{C02D1F3B-2F4B-431C-BE56-5C37EE68154C}"/>
            </a:ext>
          </a:extLst>
        </xdr:cNvPr>
        <xdr:cNvSpPr/>
      </xdr:nvSpPr>
      <xdr:spPr>
        <a:xfrm>
          <a:off x="1079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54429</xdr:rowOff>
    </xdr:from>
    <xdr:to>
      <xdr:col>10</xdr:col>
      <xdr:colOff>114300</xdr:colOff>
      <xdr:row>86</xdr:row>
      <xdr:rowOff>64226</xdr:rowOff>
    </xdr:to>
    <xdr:cxnSp macro="">
      <xdr:nvCxnSpPr>
        <xdr:cNvPr id="314" name="直線コネクタ 313">
          <a:extLst>
            <a:ext uri="{FF2B5EF4-FFF2-40B4-BE49-F238E27FC236}">
              <a16:creationId xmlns:a16="http://schemas.microsoft.com/office/drawing/2014/main" id="{800C94B1-70AC-47EA-A5DE-1BBD29CD03BD}"/>
            </a:ext>
          </a:extLst>
        </xdr:cNvPr>
        <xdr:cNvCxnSpPr/>
      </xdr:nvCxnSpPr>
      <xdr:spPr>
        <a:xfrm>
          <a:off x="1130300" y="1479912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a16="http://schemas.microsoft.com/office/drawing/2014/main" id="{50F68685-BEAC-453B-A54E-518AF577B60E}"/>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316" name="n_2aveValue【福祉施設】&#10;有形固定資産減価償却率">
          <a:extLst>
            <a:ext uri="{FF2B5EF4-FFF2-40B4-BE49-F238E27FC236}">
              <a16:creationId xmlns:a16="http://schemas.microsoft.com/office/drawing/2014/main" id="{627C6332-1F4B-4514-9F7C-76292FF4D3DF}"/>
            </a:ext>
          </a:extLst>
        </xdr:cNvPr>
        <xdr:cNvSpPr txBox="1"/>
      </xdr:nvSpPr>
      <xdr:spPr>
        <a:xfrm>
          <a:off x="2705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317" name="n_3aveValue【福祉施設】&#10;有形固定資産減価償却率">
          <a:extLst>
            <a:ext uri="{FF2B5EF4-FFF2-40B4-BE49-F238E27FC236}">
              <a16:creationId xmlns:a16="http://schemas.microsoft.com/office/drawing/2014/main" id="{2EA6EA1A-EE33-4C2F-8932-DD204C27CE19}"/>
            </a:ext>
          </a:extLst>
        </xdr:cNvPr>
        <xdr:cNvSpPr txBox="1"/>
      </xdr:nvSpPr>
      <xdr:spPr>
        <a:xfrm>
          <a:off x="1816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318" name="n_4aveValue【福祉施設】&#10;有形固定資産減価償却率">
          <a:extLst>
            <a:ext uri="{FF2B5EF4-FFF2-40B4-BE49-F238E27FC236}">
              <a16:creationId xmlns:a16="http://schemas.microsoft.com/office/drawing/2014/main" id="{ABEE343E-F2C2-496F-ABC4-6EF84C5C1995}"/>
            </a:ext>
          </a:extLst>
        </xdr:cNvPr>
        <xdr:cNvSpPr txBox="1"/>
      </xdr:nvSpPr>
      <xdr:spPr>
        <a:xfrm>
          <a:off x="927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127379</xdr:rowOff>
    </xdr:from>
    <xdr:ext cx="405111" cy="259045"/>
    <xdr:sp macro="" textlink="">
      <xdr:nvSpPr>
        <xdr:cNvPr id="319" name="n_1mainValue【福祉施設】&#10;有形固定資産減価償却率">
          <a:extLst>
            <a:ext uri="{FF2B5EF4-FFF2-40B4-BE49-F238E27FC236}">
              <a16:creationId xmlns:a16="http://schemas.microsoft.com/office/drawing/2014/main" id="{ABC59C40-4D39-45C8-9AA0-B9B8EC0F4857}"/>
            </a:ext>
          </a:extLst>
        </xdr:cNvPr>
        <xdr:cNvSpPr txBox="1"/>
      </xdr:nvSpPr>
      <xdr:spPr>
        <a:xfrm>
          <a:off x="3582044" y="1487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117583</xdr:rowOff>
    </xdr:from>
    <xdr:ext cx="405111" cy="259045"/>
    <xdr:sp macro="" textlink="">
      <xdr:nvSpPr>
        <xdr:cNvPr id="320" name="n_2mainValue【福祉施設】&#10;有形固定資産減価償却率">
          <a:extLst>
            <a:ext uri="{FF2B5EF4-FFF2-40B4-BE49-F238E27FC236}">
              <a16:creationId xmlns:a16="http://schemas.microsoft.com/office/drawing/2014/main" id="{FC7B54D2-114B-42C6-B61F-49B96186DAAB}"/>
            </a:ext>
          </a:extLst>
        </xdr:cNvPr>
        <xdr:cNvSpPr txBox="1"/>
      </xdr:nvSpPr>
      <xdr:spPr>
        <a:xfrm>
          <a:off x="2705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106153</xdr:rowOff>
    </xdr:from>
    <xdr:ext cx="405111" cy="259045"/>
    <xdr:sp macro="" textlink="">
      <xdr:nvSpPr>
        <xdr:cNvPr id="321" name="n_3mainValue【福祉施設】&#10;有形固定資産減価償却率">
          <a:extLst>
            <a:ext uri="{FF2B5EF4-FFF2-40B4-BE49-F238E27FC236}">
              <a16:creationId xmlns:a16="http://schemas.microsoft.com/office/drawing/2014/main" id="{2BBAFA47-0C5B-458E-B4D4-A65DC24F494F}"/>
            </a:ext>
          </a:extLst>
        </xdr:cNvPr>
        <xdr:cNvSpPr txBox="1"/>
      </xdr:nvSpPr>
      <xdr:spPr>
        <a:xfrm>
          <a:off x="1816744" y="1485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96356</xdr:rowOff>
    </xdr:from>
    <xdr:ext cx="405111" cy="259045"/>
    <xdr:sp macro="" textlink="">
      <xdr:nvSpPr>
        <xdr:cNvPr id="322" name="n_4mainValue【福祉施設】&#10;有形固定資産減価償却率">
          <a:extLst>
            <a:ext uri="{FF2B5EF4-FFF2-40B4-BE49-F238E27FC236}">
              <a16:creationId xmlns:a16="http://schemas.microsoft.com/office/drawing/2014/main" id="{F1F05526-E5A9-45CA-AA16-C958C89B49CC}"/>
            </a:ext>
          </a:extLst>
        </xdr:cNvPr>
        <xdr:cNvSpPr txBox="1"/>
      </xdr:nvSpPr>
      <xdr:spPr>
        <a:xfrm>
          <a:off x="927744" y="1484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C5C28D1-09CC-481D-900D-92670E023C9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2A75EDA-92C3-4F76-8A20-240F7E0B72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4BA45699-913D-40F6-B94A-EAA5D50608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914B051-A876-4F9F-B949-5D21457C65A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2B4EB14-E976-4A43-9C09-BB1CA4B5A3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B67392F-26E2-4F38-94F4-F274769E99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A9CE0736-A89D-4E8E-8071-1F20A0B551C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2055640-5BAE-43AB-AEA7-EC59DF07260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3A16CC8F-86BC-4D8E-814C-4F25AE0C61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47107BB9-00E0-43D0-B804-0F89B5EF9E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43723115-11B9-4B1B-BFF0-569C4A929CD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A3FCA7DD-1B2A-4982-A557-705F830AEEB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829872E3-A534-4FF9-B05E-5E13A7BFCC8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AC09577B-8FB8-4F5F-B545-726B3B38470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F344B0CA-C8B1-452C-B49A-D25D7502958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867FF7A3-6BDE-4D56-BB5A-10B69A2B2C8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7E47C8AA-837C-4813-B22D-C0B4829D740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47A3B577-CD97-4CC0-964A-5F410793C04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438376B-397A-4D8A-8B8C-0BB995FE85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FB81FD4-E84A-4BBA-BAF9-E1914F957A2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1B727FDF-88C0-4FC1-BD25-907FAFE01F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E39D15D8-3307-470E-881F-95AB13EBDD2A}"/>
            </a:ext>
          </a:extLst>
        </xdr:cNvPr>
        <xdr:cNvCxnSpPr/>
      </xdr:nvCxnSpPr>
      <xdr:spPr>
        <a:xfrm flipV="1">
          <a:off x="10476865" y="13491211"/>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AF6D6CC5-19E2-4AC9-871F-E234E6DE275A}"/>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10C9253B-3EE0-4F88-9382-417869E57D4C}"/>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347" name="【福祉施設】&#10;一人当たり面積最大値テキスト">
          <a:extLst>
            <a:ext uri="{FF2B5EF4-FFF2-40B4-BE49-F238E27FC236}">
              <a16:creationId xmlns:a16="http://schemas.microsoft.com/office/drawing/2014/main" id="{A5048815-D4BF-4C7C-9E87-43F99F85CA0D}"/>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348" name="直線コネクタ 347">
          <a:extLst>
            <a:ext uri="{FF2B5EF4-FFF2-40B4-BE49-F238E27FC236}">
              <a16:creationId xmlns:a16="http://schemas.microsoft.com/office/drawing/2014/main" id="{6067C021-91FE-4CC6-93FF-E50977042856}"/>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113047</xdr:rowOff>
    </xdr:from>
    <xdr:ext cx="469744" cy="259045"/>
    <xdr:sp macro="" textlink="">
      <xdr:nvSpPr>
        <xdr:cNvPr id="349" name="【福祉施設】&#10;一人当たり面積平均値テキスト">
          <a:extLst>
            <a:ext uri="{FF2B5EF4-FFF2-40B4-BE49-F238E27FC236}">
              <a16:creationId xmlns:a16="http://schemas.microsoft.com/office/drawing/2014/main" id="{7CBB71A8-8EF4-4624-8EA9-3566032A427D}"/>
            </a:ext>
          </a:extLst>
        </xdr:cNvPr>
        <xdr:cNvSpPr txBox="1"/>
      </xdr:nvSpPr>
      <xdr:spPr>
        <a:xfrm>
          <a:off x="10515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50" name="フローチャート: 判断 349">
          <a:extLst>
            <a:ext uri="{FF2B5EF4-FFF2-40B4-BE49-F238E27FC236}">
              <a16:creationId xmlns:a16="http://schemas.microsoft.com/office/drawing/2014/main" id="{89347058-CDB5-4E8B-B532-6D5A00E57770}"/>
            </a:ext>
          </a:extLst>
        </xdr:cNvPr>
        <xdr:cNvSpPr/>
      </xdr:nvSpPr>
      <xdr:spPr>
        <a:xfrm>
          <a:off x="10426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351" name="フローチャート: 判断 350">
          <a:extLst>
            <a:ext uri="{FF2B5EF4-FFF2-40B4-BE49-F238E27FC236}">
              <a16:creationId xmlns:a16="http://schemas.microsoft.com/office/drawing/2014/main" id="{1EBF6A21-1359-475B-B52C-C8A4B89C8233}"/>
            </a:ext>
          </a:extLst>
        </xdr:cNvPr>
        <xdr:cNvSpPr/>
      </xdr:nvSpPr>
      <xdr:spPr>
        <a:xfrm>
          <a:off x="9588500" y="142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352" name="フローチャート: 判断 351">
          <a:extLst>
            <a:ext uri="{FF2B5EF4-FFF2-40B4-BE49-F238E27FC236}">
              <a16:creationId xmlns:a16="http://schemas.microsoft.com/office/drawing/2014/main" id="{1974EBCC-D962-4B59-8039-EF5BBFDF5400}"/>
            </a:ext>
          </a:extLst>
        </xdr:cNvPr>
        <xdr:cNvSpPr/>
      </xdr:nvSpPr>
      <xdr:spPr>
        <a:xfrm>
          <a:off x="8699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53" name="フローチャート: 判断 352">
          <a:extLst>
            <a:ext uri="{FF2B5EF4-FFF2-40B4-BE49-F238E27FC236}">
              <a16:creationId xmlns:a16="http://schemas.microsoft.com/office/drawing/2014/main" id="{9C2F2338-4FD6-4ECF-B0CF-3F271E7B6D20}"/>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354" name="フローチャート: 判断 353">
          <a:extLst>
            <a:ext uri="{FF2B5EF4-FFF2-40B4-BE49-F238E27FC236}">
              <a16:creationId xmlns:a16="http://schemas.microsoft.com/office/drawing/2014/main" id="{F082795B-7188-4017-B1ED-6B7D3EA53734}"/>
            </a:ext>
          </a:extLst>
        </xdr:cNvPr>
        <xdr:cNvSpPr/>
      </xdr:nvSpPr>
      <xdr:spPr>
        <a:xfrm>
          <a:off x="6921500" y="1436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AC0A0AD-E900-4C65-8576-1772A9D4439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53C3A40-A9FC-42F6-A6E2-FC9D16A385D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834CB89-2529-4488-96FB-4DA3EAD495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6E3022D-BEE2-4CDC-A74A-409C75409A4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47C80AF-D40E-442E-89DD-05E8C333351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360" name="楕円 359">
          <a:extLst>
            <a:ext uri="{FF2B5EF4-FFF2-40B4-BE49-F238E27FC236}">
              <a16:creationId xmlns:a16="http://schemas.microsoft.com/office/drawing/2014/main" id="{90EF17CE-A2FF-4A84-8DBF-6B8314A017B6}"/>
            </a:ext>
          </a:extLst>
        </xdr:cNvPr>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27957</xdr:rowOff>
    </xdr:from>
    <xdr:ext cx="469744" cy="259045"/>
    <xdr:sp macro="" textlink="">
      <xdr:nvSpPr>
        <xdr:cNvPr id="361" name="【福祉施設】&#10;一人当たり面積該当値テキスト">
          <a:extLst>
            <a:ext uri="{FF2B5EF4-FFF2-40B4-BE49-F238E27FC236}">
              <a16:creationId xmlns:a16="http://schemas.microsoft.com/office/drawing/2014/main" id="{6F1D25EB-11E4-4EA0-8F43-FC6F6C7E6D0F}"/>
            </a:ext>
          </a:extLst>
        </xdr:cNvPr>
        <xdr:cNvSpPr txBox="1"/>
      </xdr:nvSpPr>
      <xdr:spPr>
        <a:xfrm>
          <a:off x="10515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115315</xdr:rowOff>
    </xdr:from>
    <xdr:to>
      <xdr:col>50</xdr:col>
      <xdr:colOff>165100</xdr:colOff>
      <xdr:row>86</xdr:row>
      <xdr:rowOff>45465</xdr:rowOff>
    </xdr:to>
    <xdr:sp macro="" textlink="">
      <xdr:nvSpPr>
        <xdr:cNvPr id="362" name="楕円 361">
          <a:extLst>
            <a:ext uri="{FF2B5EF4-FFF2-40B4-BE49-F238E27FC236}">
              <a16:creationId xmlns:a16="http://schemas.microsoft.com/office/drawing/2014/main" id="{D1D70669-EA5C-428C-86AA-6F24DAA0BA0D}"/>
            </a:ext>
          </a:extLst>
        </xdr:cNvPr>
        <xdr:cNvSpPr/>
      </xdr:nvSpPr>
      <xdr:spPr>
        <a:xfrm>
          <a:off x="9588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166115</xdr:rowOff>
    </xdr:to>
    <xdr:cxnSp macro="">
      <xdr:nvCxnSpPr>
        <xdr:cNvPr id="363" name="直線コネクタ 362">
          <a:extLst>
            <a:ext uri="{FF2B5EF4-FFF2-40B4-BE49-F238E27FC236}">
              <a16:creationId xmlns:a16="http://schemas.microsoft.com/office/drawing/2014/main" id="{37A8775D-EFDD-4546-8B5F-462B8885840F}"/>
            </a:ext>
          </a:extLst>
        </xdr:cNvPr>
        <xdr:cNvCxnSpPr/>
      </xdr:nvCxnSpPr>
      <xdr:spPr>
        <a:xfrm flipV="1">
          <a:off x="9639300" y="147370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115315</xdr:rowOff>
    </xdr:from>
    <xdr:to>
      <xdr:col>46</xdr:col>
      <xdr:colOff>38100</xdr:colOff>
      <xdr:row>86</xdr:row>
      <xdr:rowOff>45465</xdr:rowOff>
    </xdr:to>
    <xdr:sp macro="" textlink="">
      <xdr:nvSpPr>
        <xdr:cNvPr id="364" name="楕円 363">
          <a:extLst>
            <a:ext uri="{FF2B5EF4-FFF2-40B4-BE49-F238E27FC236}">
              <a16:creationId xmlns:a16="http://schemas.microsoft.com/office/drawing/2014/main" id="{9C8186A6-9DC3-4DC4-B220-2B69DD247039}"/>
            </a:ext>
          </a:extLst>
        </xdr:cNvPr>
        <xdr:cNvSpPr/>
      </xdr:nvSpPr>
      <xdr:spPr>
        <a:xfrm>
          <a:off x="8699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166115</xdr:rowOff>
    </xdr:from>
    <xdr:to>
      <xdr:col>50</xdr:col>
      <xdr:colOff>114300</xdr:colOff>
      <xdr:row>85</xdr:row>
      <xdr:rowOff>166115</xdr:rowOff>
    </xdr:to>
    <xdr:cxnSp macro="">
      <xdr:nvCxnSpPr>
        <xdr:cNvPr id="365" name="直線コネクタ 364">
          <a:extLst>
            <a:ext uri="{FF2B5EF4-FFF2-40B4-BE49-F238E27FC236}">
              <a16:creationId xmlns:a16="http://schemas.microsoft.com/office/drawing/2014/main" id="{A9216381-F9D5-41DA-B0B4-5377B428B927}"/>
            </a:ext>
          </a:extLst>
        </xdr:cNvPr>
        <xdr:cNvCxnSpPr/>
      </xdr:nvCxnSpPr>
      <xdr:spPr>
        <a:xfrm>
          <a:off x="8750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115315</xdr:rowOff>
    </xdr:from>
    <xdr:to>
      <xdr:col>41</xdr:col>
      <xdr:colOff>101600</xdr:colOff>
      <xdr:row>86</xdr:row>
      <xdr:rowOff>45465</xdr:rowOff>
    </xdr:to>
    <xdr:sp macro="" textlink="">
      <xdr:nvSpPr>
        <xdr:cNvPr id="366" name="楕円 365">
          <a:extLst>
            <a:ext uri="{FF2B5EF4-FFF2-40B4-BE49-F238E27FC236}">
              <a16:creationId xmlns:a16="http://schemas.microsoft.com/office/drawing/2014/main" id="{F2CA922A-2289-43F7-B00E-C1723017B2A7}"/>
            </a:ext>
          </a:extLst>
        </xdr:cNvPr>
        <xdr:cNvSpPr/>
      </xdr:nvSpPr>
      <xdr:spPr>
        <a:xfrm>
          <a:off x="7810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166115</xdr:rowOff>
    </xdr:from>
    <xdr:to>
      <xdr:col>45</xdr:col>
      <xdr:colOff>177800</xdr:colOff>
      <xdr:row>85</xdr:row>
      <xdr:rowOff>166115</xdr:rowOff>
    </xdr:to>
    <xdr:cxnSp macro="">
      <xdr:nvCxnSpPr>
        <xdr:cNvPr id="367" name="直線コネクタ 366">
          <a:extLst>
            <a:ext uri="{FF2B5EF4-FFF2-40B4-BE49-F238E27FC236}">
              <a16:creationId xmlns:a16="http://schemas.microsoft.com/office/drawing/2014/main" id="{B9A2CD79-3F7D-4288-9C07-F35D4AEB20F1}"/>
            </a:ext>
          </a:extLst>
        </xdr:cNvPr>
        <xdr:cNvCxnSpPr/>
      </xdr:nvCxnSpPr>
      <xdr:spPr>
        <a:xfrm>
          <a:off x="7861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117602</xdr:rowOff>
    </xdr:from>
    <xdr:to>
      <xdr:col>36</xdr:col>
      <xdr:colOff>165100</xdr:colOff>
      <xdr:row>86</xdr:row>
      <xdr:rowOff>47752</xdr:rowOff>
    </xdr:to>
    <xdr:sp macro="" textlink="">
      <xdr:nvSpPr>
        <xdr:cNvPr id="368" name="楕円 367">
          <a:extLst>
            <a:ext uri="{FF2B5EF4-FFF2-40B4-BE49-F238E27FC236}">
              <a16:creationId xmlns:a16="http://schemas.microsoft.com/office/drawing/2014/main" id="{2775EB42-F9EC-4D85-8750-5C4C9A3556E5}"/>
            </a:ext>
          </a:extLst>
        </xdr:cNvPr>
        <xdr:cNvSpPr/>
      </xdr:nvSpPr>
      <xdr:spPr>
        <a:xfrm>
          <a:off x="6921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166115</xdr:rowOff>
    </xdr:from>
    <xdr:to>
      <xdr:col>41</xdr:col>
      <xdr:colOff>50800</xdr:colOff>
      <xdr:row>85</xdr:row>
      <xdr:rowOff>168402</xdr:rowOff>
    </xdr:to>
    <xdr:cxnSp macro="">
      <xdr:nvCxnSpPr>
        <xdr:cNvPr id="369" name="直線コネクタ 368">
          <a:extLst>
            <a:ext uri="{FF2B5EF4-FFF2-40B4-BE49-F238E27FC236}">
              <a16:creationId xmlns:a16="http://schemas.microsoft.com/office/drawing/2014/main" id="{9AE1A681-084D-46FE-B2FC-8BCD92B0B9E6}"/>
            </a:ext>
          </a:extLst>
        </xdr:cNvPr>
        <xdr:cNvCxnSpPr/>
      </xdr:nvCxnSpPr>
      <xdr:spPr>
        <a:xfrm flipV="1">
          <a:off x="6972300" y="147393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11701</xdr:rowOff>
    </xdr:from>
    <xdr:ext cx="469744" cy="259045"/>
    <xdr:sp macro="" textlink="">
      <xdr:nvSpPr>
        <xdr:cNvPr id="370" name="n_1aveValue【福祉施設】&#10;一人当たり面積">
          <a:extLst>
            <a:ext uri="{FF2B5EF4-FFF2-40B4-BE49-F238E27FC236}">
              <a16:creationId xmlns:a16="http://schemas.microsoft.com/office/drawing/2014/main" id="{FF388501-E7F2-470A-808F-0825B2C9F870}"/>
            </a:ext>
          </a:extLst>
        </xdr:cNvPr>
        <xdr:cNvSpPr txBox="1"/>
      </xdr:nvSpPr>
      <xdr:spPr>
        <a:xfrm>
          <a:off x="93917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371" name="n_2aveValue【福祉施設】&#10;一人当たり面積">
          <a:extLst>
            <a:ext uri="{FF2B5EF4-FFF2-40B4-BE49-F238E27FC236}">
              <a16:creationId xmlns:a16="http://schemas.microsoft.com/office/drawing/2014/main" id="{230B3D21-4CEC-49E9-A665-B7CE1AD8E2D6}"/>
            </a:ext>
          </a:extLst>
        </xdr:cNvPr>
        <xdr:cNvSpPr txBox="1"/>
      </xdr:nvSpPr>
      <xdr:spPr>
        <a:xfrm>
          <a:off x="8515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72" name="n_3aveValue【福祉施設】&#10;一人当たり面積">
          <a:extLst>
            <a:ext uri="{FF2B5EF4-FFF2-40B4-BE49-F238E27FC236}">
              <a16:creationId xmlns:a16="http://schemas.microsoft.com/office/drawing/2014/main" id="{DEDF7A41-39DB-46D3-87FA-A50F37BF2630}"/>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84853</xdr:rowOff>
    </xdr:from>
    <xdr:ext cx="469744" cy="259045"/>
    <xdr:sp macro="" textlink="">
      <xdr:nvSpPr>
        <xdr:cNvPr id="373" name="n_4aveValue【福祉施設】&#10;一人当たり面積">
          <a:extLst>
            <a:ext uri="{FF2B5EF4-FFF2-40B4-BE49-F238E27FC236}">
              <a16:creationId xmlns:a16="http://schemas.microsoft.com/office/drawing/2014/main" id="{EA444E7C-7CBE-4849-8C2C-4BF4AAFF1085}"/>
            </a:ext>
          </a:extLst>
        </xdr:cNvPr>
        <xdr:cNvSpPr txBox="1"/>
      </xdr:nvSpPr>
      <xdr:spPr>
        <a:xfrm>
          <a:off x="67374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36592</xdr:rowOff>
    </xdr:from>
    <xdr:ext cx="469744" cy="259045"/>
    <xdr:sp macro="" textlink="">
      <xdr:nvSpPr>
        <xdr:cNvPr id="374" name="n_1mainValue【福祉施設】&#10;一人当たり面積">
          <a:extLst>
            <a:ext uri="{FF2B5EF4-FFF2-40B4-BE49-F238E27FC236}">
              <a16:creationId xmlns:a16="http://schemas.microsoft.com/office/drawing/2014/main" id="{4D15CF26-A6C9-4465-9948-F5E2919FAD25}"/>
            </a:ext>
          </a:extLst>
        </xdr:cNvPr>
        <xdr:cNvSpPr txBox="1"/>
      </xdr:nvSpPr>
      <xdr:spPr>
        <a:xfrm>
          <a:off x="93917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36592</xdr:rowOff>
    </xdr:from>
    <xdr:ext cx="469744" cy="259045"/>
    <xdr:sp macro="" textlink="">
      <xdr:nvSpPr>
        <xdr:cNvPr id="375" name="n_2mainValue【福祉施設】&#10;一人当たり面積">
          <a:extLst>
            <a:ext uri="{FF2B5EF4-FFF2-40B4-BE49-F238E27FC236}">
              <a16:creationId xmlns:a16="http://schemas.microsoft.com/office/drawing/2014/main" id="{83476A1C-60AA-4B31-94BE-543FED68A107}"/>
            </a:ext>
          </a:extLst>
        </xdr:cNvPr>
        <xdr:cNvSpPr txBox="1"/>
      </xdr:nvSpPr>
      <xdr:spPr>
        <a:xfrm>
          <a:off x="8515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36592</xdr:rowOff>
    </xdr:from>
    <xdr:ext cx="469744" cy="259045"/>
    <xdr:sp macro="" textlink="">
      <xdr:nvSpPr>
        <xdr:cNvPr id="376" name="n_3mainValue【福祉施設】&#10;一人当たり面積">
          <a:extLst>
            <a:ext uri="{FF2B5EF4-FFF2-40B4-BE49-F238E27FC236}">
              <a16:creationId xmlns:a16="http://schemas.microsoft.com/office/drawing/2014/main" id="{8854966A-C2F4-435B-AF0D-CC71CB2A60D9}"/>
            </a:ext>
          </a:extLst>
        </xdr:cNvPr>
        <xdr:cNvSpPr txBox="1"/>
      </xdr:nvSpPr>
      <xdr:spPr>
        <a:xfrm>
          <a:off x="7626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38879</xdr:rowOff>
    </xdr:from>
    <xdr:ext cx="469744" cy="259045"/>
    <xdr:sp macro="" textlink="">
      <xdr:nvSpPr>
        <xdr:cNvPr id="377" name="n_4mainValue【福祉施設】&#10;一人当たり面積">
          <a:extLst>
            <a:ext uri="{FF2B5EF4-FFF2-40B4-BE49-F238E27FC236}">
              <a16:creationId xmlns:a16="http://schemas.microsoft.com/office/drawing/2014/main" id="{CE56B265-8030-42D7-B030-7CA00E708EC8}"/>
            </a:ext>
          </a:extLst>
        </xdr:cNvPr>
        <xdr:cNvSpPr txBox="1"/>
      </xdr:nvSpPr>
      <xdr:spPr>
        <a:xfrm>
          <a:off x="6737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FD562E64-DD0D-4C44-AE16-85C03B4566A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7B8EA1FD-6681-4EDE-94B0-6DD958E3095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4CB5FB3-C237-43D7-8519-0AE9CA6208D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DB3D49A-B8AB-4612-A84F-F9FF6C50CAA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3D994708-08C3-4362-A97B-600F59790E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5C254F4-C760-491C-9460-898B96B7C91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03B7182-42B5-445A-A75B-09B95461707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98BB2B3-0E7B-4FAC-A235-42D89158921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8F282165-5553-4BA0-9FF3-8CDDD4336F0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5DCC7FCE-0CBD-440B-845F-F75FCE00F60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6A4E613E-FBEC-4B5F-836A-62EBCB1825D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9A316B60-33A3-4729-A3A1-CF3D33E54D5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17BE2E22-8173-485F-9F60-3DD11CD61E3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57E639C0-DC6F-4F25-80EC-6B645AEFDB3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CDDEB280-9622-447A-955A-F2DFEAB19C0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1F63CE4B-1F28-4F27-98B2-FA9D3B8DF3F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E3C8B13E-6EBD-400B-8D63-4CA3045CE83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C146199F-3539-42CF-9290-183F902F984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47682A54-4AEA-46CC-9339-4B9EE7A15F3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35201D76-1324-4DF7-8FE9-FC1A87BD752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DAEBCDB5-BFDC-49C4-9A85-C0E16ED9CB1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DAAAE549-B0B5-425C-8632-0FCFD95A2E2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BA322224-7012-4987-90B1-8AFCBEAF8B2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BE3578C4-33CD-4A17-A8C9-14B07DB420F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E0CFA249-A4A3-4860-A987-E8EF2975214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103958</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615BDC4F-0243-4A93-845F-FC601D68B988}"/>
            </a:ext>
          </a:extLst>
        </xdr:cNvPr>
        <xdr:cNvCxnSpPr/>
      </xdr:nvCxnSpPr>
      <xdr:spPr>
        <a:xfrm flipV="1">
          <a:off x="4634865" y="1724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12E3CCF2-E5EA-4DFA-92C5-DA859E7F444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5827D459-67DD-453A-8FE4-AB433C204B5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50635</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1BCF9A77-95B6-4C2B-83F4-B9F91875C8B5}"/>
            </a:ext>
          </a:extLst>
        </xdr:cNvPr>
        <xdr:cNvSpPr txBox="1"/>
      </xdr:nvSpPr>
      <xdr:spPr>
        <a:xfrm>
          <a:off x="4673600" y="1702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103958</xdr:rowOff>
    </xdr:from>
    <xdr:to>
      <xdr:col>24</xdr:col>
      <xdr:colOff>152400</xdr:colOff>
      <xdr:row>100</xdr:row>
      <xdr:rowOff>103958</xdr:rowOff>
    </xdr:to>
    <xdr:cxnSp macro="">
      <xdr:nvCxnSpPr>
        <xdr:cNvPr id="407" name="直線コネクタ 406">
          <a:extLst>
            <a:ext uri="{FF2B5EF4-FFF2-40B4-BE49-F238E27FC236}">
              <a16:creationId xmlns:a16="http://schemas.microsoft.com/office/drawing/2014/main" id="{EDE59E82-D704-4AF7-BFDA-DAFD638AE47F}"/>
            </a:ext>
          </a:extLst>
        </xdr:cNvPr>
        <xdr:cNvCxnSpPr/>
      </xdr:nvCxnSpPr>
      <xdr:spPr>
        <a:xfrm>
          <a:off x="4546600" y="172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AC2424E-6702-45BA-A247-C648991592E6}"/>
            </a:ext>
          </a:extLst>
        </xdr:cNvPr>
        <xdr:cNvSpPr txBox="1"/>
      </xdr:nvSpPr>
      <xdr:spPr>
        <a:xfrm>
          <a:off x="4673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409" name="フローチャート: 判断 408">
          <a:extLst>
            <a:ext uri="{FF2B5EF4-FFF2-40B4-BE49-F238E27FC236}">
              <a16:creationId xmlns:a16="http://schemas.microsoft.com/office/drawing/2014/main" id="{992F0E45-9A86-4CC4-9F6A-E2241295629C}"/>
            </a:ext>
          </a:extLst>
        </xdr:cNvPr>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410" name="フローチャート: 判断 409">
          <a:extLst>
            <a:ext uri="{FF2B5EF4-FFF2-40B4-BE49-F238E27FC236}">
              <a16:creationId xmlns:a16="http://schemas.microsoft.com/office/drawing/2014/main" id="{733C4F71-CE0D-44FF-A329-B95677209112}"/>
            </a:ext>
          </a:extLst>
        </xdr:cNvPr>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1" name="フローチャート: 判断 410">
          <a:extLst>
            <a:ext uri="{FF2B5EF4-FFF2-40B4-BE49-F238E27FC236}">
              <a16:creationId xmlns:a16="http://schemas.microsoft.com/office/drawing/2014/main" id="{194EF0BD-048C-4AEF-80B4-4EF4CA93476F}"/>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a:extLst>
            <a:ext uri="{FF2B5EF4-FFF2-40B4-BE49-F238E27FC236}">
              <a16:creationId xmlns:a16="http://schemas.microsoft.com/office/drawing/2014/main" id="{3FEC298A-F458-4DDB-8DA0-489DA05E64AA}"/>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3" name="フローチャート: 判断 412">
          <a:extLst>
            <a:ext uri="{FF2B5EF4-FFF2-40B4-BE49-F238E27FC236}">
              <a16:creationId xmlns:a16="http://schemas.microsoft.com/office/drawing/2014/main" id="{B456FB87-FF5F-40B5-BB43-1EED4E2A2B4B}"/>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393980C-B9C2-44DD-9528-261D8D76F5F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EC647E1-94B9-4169-A5EE-2BFEC230CC9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4FE372A-C16E-4745-A3E0-452B8021266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B988361-9B2F-4BDB-BF17-AB6C8879D0B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A1C82D9-A353-4ECA-85BE-E311692EE1D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107</xdr:row>
      <xdr:rowOff>84182</xdr:rowOff>
    </xdr:from>
    <xdr:to>
      <xdr:col>15</xdr:col>
      <xdr:colOff>101600</xdr:colOff>
      <xdr:row>108</xdr:row>
      <xdr:rowOff>14332</xdr:rowOff>
    </xdr:to>
    <xdr:sp macro="" textlink="">
      <xdr:nvSpPr>
        <xdr:cNvPr id="419" name="楕円 418">
          <a:extLst>
            <a:ext uri="{FF2B5EF4-FFF2-40B4-BE49-F238E27FC236}">
              <a16:creationId xmlns:a16="http://schemas.microsoft.com/office/drawing/2014/main" id="{3F471E4B-E83F-4D8B-B152-5F6C90F04FD6}"/>
            </a:ext>
          </a:extLst>
        </xdr:cNvPr>
        <xdr:cNvSpPr/>
      </xdr:nvSpPr>
      <xdr:spPr>
        <a:xfrm>
          <a:off x="2857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115769</xdr:rowOff>
    </xdr:from>
    <xdr:ext cx="405111" cy="259045"/>
    <xdr:sp macro="" textlink="">
      <xdr:nvSpPr>
        <xdr:cNvPr id="420" name="n_1aveValue【市民会館】&#10;有形固定資産減価償却率">
          <a:extLst>
            <a:ext uri="{FF2B5EF4-FFF2-40B4-BE49-F238E27FC236}">
              <a16:creationId xmlns:a16="http://schemas.microsoft.com/office/drawing/2014/main" id="{7A85A762-09AA-4120-AE97-EA38F5C2E747}"/>
            </a:ext>
          </a:extLst>
        </xdr:cNvPr>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21" name="n_2aveValue【市民会館】&#10;有形固定資産減価償却率">
          <a:extLst>
            <a:ext uri="{FF2B5EF4-FFF2-40B4-BE49-F238E27FC236}">
              <a16:creationId xmlns:a16="http://schemas.microsoft.com/office/drawing/2014/main" id="{DC525A3B-1CCD-47ED-B499-6B7B7724F2BA}"/>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22" name="n_3aveValue【市民会館】&#10;有形固定資産減価償却率">
          <a:extLst>
            <a:ext uri="{FF2B5EF4-FFF2-40B4-BE49-F238E27FC236}">
              <a16:creationId xmlns:a16="http://schemas.microsoft.com/office/drawing/2014/main" id="{940F8069-DAF2-4146-81CB-0362814B4C23}"/>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23" name="n_4aveValue【市民会館】&#10;有形固定資産減価償却率">
          <a:extLst>
            <a:ext uri="{FF2B5EF4-FFF2-40B4-BE49-F238E27FC236}">
              <a16:creationId xmlns:a16="http://schemas.microsoft.com/office/drawing/2014/main" id="{920AA879-6533-4957-AD90-EEA9C49C6943}"/>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5459</xdr:rowOff>
    </xdr:from>
    <xdr:ext cx="405111" cy="259045"/>
    <xdr:sp macro="" textlink="">
      <xdr:nvSpPr>
        <xdr:cNvPr id="424" name="n_2mainValue【市民会館】&#10;有形固定資産減価償却率">
          <a:extLst>
            <a:ext uri="{FF2B5EF4-FFF2-40B4-BE49-F238E27FC236}">
              <a16:creationId xmlns:a16="http://schemas.microsoft.com/office/drawing/2014/main" id="{81C47AAC-1F63-41F0-9FBC-288D7D1DEE75}"/>
            </a:ext>
          </a:extLst>
        </xdr:cNvPr>
        <xdr:cNvSpPr txBox="1"/>
      </xdr:nvSpPr>
      <xdr:spPr>
        <a:xfrm>
          <a:off x="2705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a:extLst>
            <a:ext uri="{FF2B5EF4-FFF2-40B4-BE49-F238E27FC236}">
              <a16:creationId xmlns:a16="http://schemas.microsoft.com/office/drawing/2014/main" id="{E83B2B27-3849-4373-A24E-52667E4EAE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a:extLst>
            <a:ext uri="{FF2B5EF4-FFF2-40B4-BE49-F238E27FC236}">
              <a16:creationId xmlns:a16="http://schemas.microsoft.com/office/drawing/2014/main" id="{400F6381-6007-4690-AC4E-E5F0839664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a:extLst>
            <a:ext uri="{FF2B5EF4-FFF2-40B4-BE49-F238E27FC236}">
              <a16:creationId xmlns:a16="http://schemas.microsoft.com/office/drawing/2014/main" id="{E52ABFBB-6AA3-4848-ACE8-0EBC62CF18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a:extLst>
            <a:ext uri="{FF2B5EF4-FFF2-40B4-BE49-F238E27FC236}">
              <a16:creationId xmlns:a16="http://schemas.microsoft.com/office/drawing/2014/main" id="{B30A9017-B1CB-46A7-BEB2-21C069F158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a:extLst>
            <a:ext uri="{FF2B5EF4-FFF2-40B4-BE49-F238E27FC236}">
              <a16:creationId xmlns:a16="http://schemas.microsoft.com/office/drawing/2014/main" id="{CDDAEF92-657A-4210-B848-BC8C341D5E9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a:extLst>
            <a:ext uri="{FF2B5EF4-FFF2-40B4-BE49-F238E27FC236}">
              <a16:creationId xmlns:a16="http://schemas.microsoft.com/office/drawing/2014/main" id="{E349FD70-3094-4C52-8C20-B956391C05F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a:extLst>
            <a:ext uri="{FF2B5EF4-FFF2-40B4-BE49-F238E27FC236}">
              <a16:creationId xmlns:a16="http://schemas.microsoft.com/office/drawing/2014/main" id="{2AED8518-295C-4EFD-A276-AA9ABDBAC38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a:extLst>
            <a:ext uri="{FF2B5EF4-FFF2-40B4-BE49-F238E27FC236}">
              <a16:creationId xmlns:a16="http://schemas.microsoft.com/office/drawing/2014/main" id="{61FBC91A-42A9-4553-9582-AFF31ADAC83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a:extLst>
            <a:ext uri="{FF2B5EF4-FFF2-40B4-BE49-F238E27FC236}">
              <a16:creationId xmlns:a16="http://schemas.microsoft.com/office/drawing/2014/main" id="{A20F9498-2180-4FC6-B8B3-042C0380422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a:extLst>
            <a:ext uri="{FF2B5EF4-FFF2-40B4-BE49-F238E27FC236}">
              <a16:creationId xmlns:a16="http://schemas.microsoft.com/office/drawing/2014/main" id="{1A154BA0-B48F-43D3-A657-7C3C59F6C78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5" name="直線コネクタ 434">
          <a:extLst>
            <a:ext uri="{FF2B5EF4-FFF2-40B4-BE49-F238E27FC236}">
              <a16:creationId xmlns:a16="http://schemas.microsoft.com/office/drawing/2014/main" id="{FEE70B11-15CF-4B7F-9480-8E285164CD3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6" name="テキスト ボックス 435">
          <a:extLst>
            <a:ext uri="{FF2B5EF4-FFF2-40B4-BE49-F238E27FC236}">
              <a16:creationId xmlns:a16="http://schemas.microsoft.com/office/drawing/2014/main" id="{DC05D36E-55EC-4B27-A9A3-F95BCC8BF7FF}"/>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7" name="直線コネクタ 436">
          <a:extLst>
            <a:ext uri="{FF2B5EF4-FFF2-40B4-BE49-F238E27FC236}">
              <a16:creationId xmlns:a16="http://schemas.microsoft.com/office/drawing/2014/main" id="{091F5B42-9535-4E59-B138-FB226392CFF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8" name="テキスト ボックス 437">
          <a:extLst>
            <a:ext uri="{FF2B5EF4-FFF2-40B4-BE49-F238E27FC236}">
              <a16:creationId xmlns:a16="http://schemas.microsoft.com/office/drawing/2014/main" id="{2A8A520E-5EAE-4778-ACE9-12DE253A82E2}"/>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9" name="直線コネクタ 438">
          <a:extLst>
            <a:ext uri="{FF2B5EF4-FFF2-40B4-BE49-F238E27FC236}">
              <a16:creationId xmlns:a16="http://schemas.microsoft.com/office/drawing/2014/main" id="{5CFEF593-5286-4B30-AD0C-2677592B01E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0" name="テキスト ボックス 439">
          <a:extLst>
            <a:ext uri="{FF2B5EF4-FFF2-40B4-BE49-F238E27FC236}">
              <a16:creationId xmlns:a16="http://schemas.microsoft.com/office/drawing/2014/main" id="{B3A917B8-D28F-44A5-B4F9-0307432B20F9}"/>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1" name="直線コネクタ 440">
          <a:extLst>
            <a:ext uri="{FF2B5EF4-FFF2-40B4-BE49-F238E27FC236}">
              <a16:creationId xmlns:a16="http://schemas.microsoft.com/office/drawing/2014/main" id="{BDB131A4-8953-49B4-BBD8-9C7167BBDFF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2" name="テキスト ボックス 441">
          <a:extLst>
            <a:ext uri="{FF2B5EF4-FFF2-40B4-BE49-F238E27FC236}">
              <a16:creationId xmlns:a16="http://schemas.microsoft.com/office/drawing/2014/main" id="{4B7E7F0E-EE96-444D-AF8E-8C901F523AF8}"/>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3" name="直線コネクタ 442">
          <a:extLst>
            <a:ext uri="{FF2B5EF4-FFF2-40B4-BE49-F238E27FC236}">
              <a16:creationId xmlns:a16="http://schemas.microsoft.com/office/drawing/2014/main" id="{E891E5D9-C7BF-42E7-8B5A-178E6F8492B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4" name="テキスト ボックス 443">
          <a:extLst>
            <a:ext uri="{FF2B5EF4-FFF2-40B4-BE49-F238E27FC236}">
              <a16:creationId xmlns:a16="http://schemas.microsoft.com/office/drawing/2014/main" id="{9F470A96-065F-4F56-8919-B96E9A27C6E1}"/>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5" name="直線コネクタ 444">
          <a:extLst>
            <a:ext uri="{FF2B5EF4-FFF2-40B4-BE49-F238E27FC236}">
              <a16:creationId xmlns:a16="http://schemas.microsoft.com/office/drawing/2014/main" id="{0EA170DF-4BBD-47B3-B831-834038FEF4E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6" name="テキスト ボックス 445">
          <a:extLst>
            <a:ext uri="{FF2B5EF4-FFF2-40B4-BE49-F238E27FC236}">
              <a16:creationId xmlns:a16="http://schemas.microsoft.com/office/drawing/2014/main" id="{F7AF2ECD-3E22-462A-AC17-35E6A683A2E3}"/>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id="{FF86D4CE-8FD5-403F-855E-051C410E430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8" name="テキスト ボックス 447">
          <a:extLst>
            <a:ext uri="{FF2B5EF4-FFF2-40B4-BE49-F238E27FC236}">
              <a16:creationId xmlns:a16="http://schemas.microsoft.com/office/drawing/2014/main" id="{728D5FC5-C835-4AD6-9A26-F29723085F6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市民会館】&#10;一人当たり面積グラフ枠">
          <a:extLst>
            <a:ext uri="{FF2B5EF4-FFF2-40B4-BE49-F238E27FC236}">
              <a16:creationId xmlns:a16="http://schemas.microsoft.com/office/drawing/2014/main" id="{DC30E285-0113-4C92-9246-01AB4545652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115388</xdr:rowOff>
    </xdr:from>
    <xdr:to>
      <xdr:col>54</xdr:col>
      <xdr:colOff>189865</xdr:colOff>
      <xdr:row>109</xdr:row>
      <xdr:rowOff>22316</xdr:rowOff>
    </xdr:to>
    <xdr:cxnSp macro="">
      <xdr:nvCxnSpPr>
        <xdr:cNvPr id="450" name="直線コネクタ 449">
          <a:extLst>
            <a:ext uri="{FF2B5EF4-FFF2-40B4-BE49-F238E27FC236}">
              <a16:creationId xmlns:a16="http://schemas.microsoft.com/office/drawing/2014/main" id="{869AE596-B21F-4B82-A19E-658FAF379D9D}"/>
            </a:ext>
          </a:extLst>
        </xdr:cNvPr>
        <xdr:cNvCxnSpPr/>
      </xdr:nvCxnSpPr>
      <xdr:spPr>
        <a:xfrm flipV="1">
          <a:off x="10476865" y="17088938"/>
          <a:ext cx="0" cy="162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51" name="【市民会館】&#10;一人当たり面積最小値テキスト">
          <a:extLst>
            <a:ext uri="{FF2B5EF4-FFF2-40B4-BE49-F238E27FC236}">
              <a16:creationId xmlns:a16="http://schemas.microsoft.com/office/drawing/2014/main" id="{F56E0845-8317-4DC6-A762-12BCD3B2E084}"/>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52" name="直線コネクタ 451">
          <a:extLst>
            <a:ext uri="{FF2B5EF4-FFF2-40B4-BE49-F238E27FC236}">
              <a16:creationId xmlns:a16="http://schemas.microsoft.com/office/drawing/2014/main" id="{349B3BBD-D5A3-4758-B1DC-09CB3A1542B2}"/>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62065</xdr:rowOff>
    </xdr:from>
    <xdr:ext cx="469744" cy="259045"/>
    <xdr:sp macro="" textlink="">
      <xdr:nvSpPr>
        <xdr:cNvPr id="453" name="【市民会館】&#10;一人当たり面積最大値テキスト">
          <a:extLst>
            <a:ext uri="{FF2B5EF4-FFF2-40B4-BE49-F238E27FC236}">
              <a16:creationId xmlns:a16="http://schemas.microsoft.com/office/drawing/2014/main" id="{BC2295F8-CFCA-4F1A-8DB6-B87496581FB8}"/>
            </a:ext>
          </a:extLst>
        </xdr:cNvPr>
        <xdr:cNvSpPr txBox="1"/>
      </xdr:nvSpPr>
      <xdr:spPr>
        <a:xfrm>
          <a:off x="10515600" y="168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115388</xdr:rowOff>
    </xdr:from>
    <xdr:to>
      <xdr:col>55</xdr:col>
      <xdr:colOff>88900</xdr:colOff>
      <xdr:row>99</xdr:row>
      <xdr:rowOff>115388</xdr:rowOff>
    </xdr:to>
    <xdr:cxnSp macro="">
      <xdr:nvCxnSpPr>
        <xdr:cNvPr id="454" name="直線コネクタ 453">
          <a:extLst>
            <a:ext uri="{FF2B5EF4-FFF2-40B4-BE49-F238E27FC236}">
              <a16:creationId xmlns:a16="http://schemas.microsoft.com/office/drawing/2014/main" id="{7E9D3EC8-FBFE-4C3B-9ECB-B7CF862C793E}"/>
            </a:ext>
          </a:extLst>
        </xdr:cNvPr>
        <xdr:cNvCxnSpPr/>
      </xdr:nvCxnSpPr>
      <xdr:spPr>
        <a:xfrm>
          <a:off x="10388600" y="170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46282</xdr:rowOff>
    </xdr:from>
    <xdr:ext cx="469744" cy="259045"/>
    <xdr:sp macro="" textlink="">
      <xdr:nvSpPr>
        <xdr:cNvPr id="455" name="【市民会館】&#10;一人当たり面積平均値テキスト">
          <a:extLst>
            <a:ext uri="{FF2B5EF4-FFF2-40B4-BE49-F238E27FC236}">
              <a16:creationId xmlns:a16="http://schemas.microsoft.com/office/drawing/2014/main" id="{5BEEE5A4-DA3D-470A-A975-ACFF5A5F25BC}"/>
            </a:ext>
          </a:extLst>
        </xdr:cNvPr>
        <xdr:cNvSpPr txBox="1"/>
      </xdr:nvSpPr>
      <xdr:spPr>
        <a:xfrm>
          <a:off x="10515600" y="1821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456" name="フローチャート: 判断 455">
          <a:extLst>
            <a:ext uri="{FF2B5EF4-FFF2-40B4-BE49-F238E27FC236}">
              <a16:creationId xmlns:a16="http://schemas.microsoft.com/office/drawing/2014/main" id="{1E63709C-DE53-455E-BFD6-2F011B6A7132}"/>
            </a:ext>
          </a:extLst>
        </xdr:cNvPr>
        <xdr:cNvSpPr/>
      </xdr:nvSpPr>
      <xdr:spPr>
        <a:xfrm>
          <a:off x="104267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457" name="フローチャート: 判断 456">
          <a:extLst>
            <a:ext uri="{FF2B5EF4-FFF2-40B4-BE49-F238E27FC236}">
              <a16:creationId xmlns:a16="http://schemas.microsoft.com/office/drawing/2014/main" id="{1501EEFF-7170-4F39-A2E6-0BEE302E9D27}"/>
            </a:ext>
          </a:extLst>
        </xdr:cNvPr>
        <xdr:cNvSpPr/>
      </xdr:nvSpPr>
      <xdr:spPr>
        <a:xfrm>
          <a:off x="9588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58" name="フローチャート: 判断 457">
          <a:extLst>
            <a:ext uri="{FF2B5EF4-FFF2-40B4-BE49-F238E27FC236}">
              <a16:creationId xmlns:a16="http://schemas.microsoft.com/office/drawing/2014/main" id="{8F774072-0306-4092-8939-D1DFA9AB7FEB}"/>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459" name="フローチャート: 判断 458">
          <a:extLst>
            <a:ext uri="{FF2B5EF4-FFF2-40B4-BE49-F238E27FC236}">
              <a16:creationId xmlns:a16="http://schemas.microsoft.com/office/drawing/2014/main" id="{2686C428-DECF-4CFF-9868-DEFD29091FE7}"/>
            </a:ext>
          </a:extLst>
        </xdr:cNvPr>
        <xdr:cNvSpPr/>
      </xdr:nvSpPr>
      <xdr:spPr>
        <a:xfrm>
          <a:off x="7810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5806</xdr:rowOff>
    </xdr:from>
    <xdr:to>
      <xdr:col>36</xdr:col>
      <xdr:colOff>165100</xdr:colOff>
      <xdr:row>107</xdr:row>
      <xdr:rowOff>107406</xdr:rowOff>
    </xdr:to>
    <xdr:sp macro="" textlink="">
      <xdr:nvSpPr>
        <xdr:cNvPr id="460" name="フローチャート: 判断 459">
          <a:extLst>
            <a:ext uri="{FF2B5EF4-FFF2-40B4-BE49-F238E27FC236}">
              <a16:creationId xmlns:a16="http://schemas.microsoft.com/office/drawing/2014/main" id="{CC2545D9-D99B-44E3-9A10-1D9CDD5D73F5}"/>
            </a:ext>
          </a:extLst>
        </xdr:cNvPr>
        <xdr:cNvSpPr/>
      </xdr:nvSpPr>
      <xdr:spPr>
        <a:xfrm>
          <a:off x="6921500" y="183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27AFA6DF-E235-4039-8D44-EB350C47E6A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2A943487-A403-4D24-9C21-17FEEFC7F1D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FE80C65-2630-4E3D-923C-E21C761F02C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45F1471-DE19-4C0E-9D5E-6BDB1F0B165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73F9E28-C265-4CB6-9BFE-D3F9087A460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98879</xdr:rowOff>
    </xdr:from>
    <xdr:to>
      <xdr:col>46</xdr:col>
      <xdr:colOff>38100</xdr:colOff>
      <xdr:row>109</xdr:row>
      <xdr:rowOff>29029</xdr:rowOff>
    </xdr:to>
    <xdr:sp macro="" textlink="">
      <xdr:nvSpPr>
        <xdr:cNvPr id="466" name="楕円 465">
          <a:extLst>
            <a:ext uri="{FF2B5EF4-FFF2-40B4-BE49-F238E27FC236}">
              <a16:creationId xmlns:a16="http://schemas.microsoft.com/office/drawing/2014/main" id="{0A492477-F784-46FA-8EBE-A75A4AC5BC29}"/>
            </a:ext>
          </a:extLst>
        </xdr:cNvPr>
        <xdr:cNvSpPr/>
      </xdr:nvSpPr>
      <xdr:spPr>
        <a:xfrm>
          <a:off x="8699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21063</xdr:rowOff>
    </xdr:from>
    <xdr:ext cx="469744" cy="259045"/>
    <xdr:sp macro="" textlink="">
      <xdr:nvSpPr>
        <xdr:cNvPr id="467" name="n_1aveValue【市民会館】&#10;一人当たり面積">
          <a:extLst>
            <a:ext uri="{FF2B5EF4-FFF2-40B4-BE49-F238E27FC236}">
              <a16:creationId xmlns:a16="http://schemas.microsoft.com/office/drawing/2014/main" id="{C728EF69-F108-4018-848C-084BFEDB0528}"/>
            </a:ext>
          </a:extLst>
        </xdr:cNvPr>
        <xdr:cNvSpPr txBox="1"/>
      </xdr:nvSpPr>
      <xdr:spPr>
        <a:xfrm>
          <a:off x="9391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468" name="n_2aveValue【市民会館】&#10;一人当たり面積">
          <a:extLst>
            <a:ext uri="{FF2B5EF4-FFF2-40B4-BE49-F238E27FC236}">
              <a16:creationId xmlns:a16="http://schemas.microsoft.com/office/drawing/2014/main" id="{96E60B6E-63BE-4C4E-A911-1A3F492EE9F6}"/>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102706</xdr:rowOff>
    </xdr:from>
    <xdr:ext cx="469744" cy="259045"/>
    <xdr:sp macro="" textlink="">
      <xdr:nvSpPr>
        <xdr:cNvPr id="469" name="n_3aveValue【市民会館】&#10;一人当たり面積">
          <a:extLst>
            <a:ext uri="{FF2B5EF4-FFF2-40B4-BE49-F238E27FC236}">
              <a16:creationId xmlns:a16="http://schemas.microsoft.com/office/drawing/2014/main" id="{5FC7F87E-A653-492D-A9CF-78A786D01803}"/>
            </a:ext>
          </a:extLst>
        </xdr:cNvPr>
        <xdr:cNvSpPr txBox="1"/>
      </xdr:nvSpPr>
      <xdr:spPr>
        <a:xfrm>
          <a:off x="7626427" y="181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123933</xdr:rowOff>
    </xdr:from>
    <xdr:ext cx="469744" cy="259045"/>
    <xdr:sp macro="" textlink="">
      <xdr:nvSpPr>
        <xdr:cNvPr id="470" name="n_4aveValue【市民会館】&#10;一人当たり面積">
          <a:extLst>
            <a:ext uri="{FF2B5EF4-FFF2-40B4-BE49-F238E27FC236}">
              <a16:creationId xmlns:a16="http://schemas.microsoft.com/office/drawing/2014/main" id="{4CD9E135-D259-4EC0-9C7B-F1F9CB5B4885}"/>
            </a:ext>
          </a:extLst>
        </xdr:cNvPr>
        <xdr:cNvSpPr txBox="1"/>
      </xdr:nvSpPr>
      <xdr:spPr>
        <a:xfrm>
          <a:off x="6737427" y="1812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20156</xdr:rowOff>
    </xdr:from>
    <xdr:ext cx="469744" cy="259045"/>
    <xdr:sp macro="" textlink="">
      <xdr:nvSpPr>
        <xdr:cNvPr id="471" name="n_2mainValue【市民会館】&#10;一人当たり面積">
          <a:extLst>
            <a:ext uri="{FF2B5EF4-FFF2-40B4-BE49-F238E27FC236}">
              <a16:creationId xmlns:a16="http://schemas.microsoft.com/office/drawing/2014/main" id="{8F531D1E-8B7C-43DA-AF84-C4976390711F}"/>
            </a:ext>
          </a:extLst>
        </xdr:cNvPr>
        <xdr:cNvSpPr txBox="1"/>
      </xdr:nvSpPr>
      <xdr:spPr>
        <a:xfrm>
          <a:off x="8515427" y="187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E36F766C-D8A1-413B-9CAA-4C74080E626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108A79D9-F289-48A3-88F5-DBAE78F409C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DA7ED9A4-72A4-4A52-AA47-78E7055B97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A69D0163-45B9-4037-B669-EAE08226F84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774C65E1-E371-4455-B9B6-848C5703A0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24D40762-3BD2-4964-8EC6-155B1E8096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2BF8C4E0-37B2-43F6-B520-EABA7175FB5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F7468968-2C1D-4CCB-B022-5002F91448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4B79398C-A9B1-4BFA-89A0-CA5248A5CF9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D063A2F1-DA6F-4F9C-9F1D-E1A89D437C1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85930589-C125-417C-96AD-DBA253470E1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a:extLst>
            <a:ext uri="{FF2B5EF4-FFF2-40B4-BE49-F238E27FC236}">
              <a16:creationId xmlns:a16="http://schemas.microsoft.com/office/drawing/2014/main" id="{9B04DCC9-58B9-4798-BFE3-EF0EF504D7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a:extLst>
            <a:ext uri="{FF2B5EF4-FFF2-40B4-BE49-F238E27FC236}">
              <a16:creationId xmlns:a16="http://schemas.microsoft.com/office/drawing/2014/main" id="{BDFA1215-0EF5-46AB-948F-6EAA2DBEE4D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a:extLst>
            <a:ext uri="{FF2B5EF4-FFF2-40B4-BE49-F238E27FC236}">
              <a16:creationId xmlns:a16="http://schemas.microsoft.com/office/drawing/2014/main" id="{5C61FCF4-A7D6-4E97-B284-600D1AC9167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a:extLst>
            <a:ext uri="{FF2B5EF4-FFF2-40B4-BE49-F238E27FC236}">
              <a16:creationId xmlns:a16="http://schemas.microsoft.com/office/drawing/2014/main" id="{6A4B08C4-67B0-4B14-A255-EEBCE4A837B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a:extLst>
            <a:ext uri="{FF2B5EF4-FFF2-40B4-BE49-F238E27FC236}">
              <a16:creationId xmlns:a16="http://schemas.microsoft.com/office/drawing/2014/main" id="{8F4D40FF-B546-435A-BF8D-777C1BE1C5F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a:extLst>
            <a:ext uri="{FF2B5EF4-FFF2-40B4-BE49-F238E27FC236}">
              <a16:creationId xmlns:a16="http://schemas.microsoft.com/office/drawing/2014/main" id="{D900CA03-006A-4F67-94AA-9FC4F24E1C0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a:extLst>
            <a:ext uri="{FF2B5EF4-FFF2-40B4-BE49-F238E27FC236}">
              <a16:creationId xmlns:a16="http://schemas.microsoft.com/office/drawing/2014/main" id="{1BF07AB4-9FFF-40B1-9414-527E33D1D0F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a:extLst>
            <a:ext uri="{FF2B5EF4-FFF2-40B4-BE49-F238E27FC236}">
              <a16:creationId xmlns:a16="http://schemas.microsoft.com/office/drawing/2014/main" id="{371C91EA-5217-43B2-AB10-65A4DB0BF21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a:extLst>
            <a:ext uri="{FF2B5EF4-FFF2-40B4-BE49-F238E27FC236}">
              <a16:creationId xmlns:a16="http://schemas.microsoft.com/office/drawing/2014/main" id="{BA4854D3-9E4B-4E0D-A468-A5304BBA2A4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a:extLst>
            <a:ext uri="{FF2B5EF4-FFF2-40B4-BE49-F238E27FC236}">
              <a16:creationId xmlns:a16="http://schemas.microsoft.com/office/drawing/2014/main" id="{E79F701E-37E1-458C-B4BD-87DC85F7C2C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a:extLst>
            <a:ext uri="{FF2B5EF4-FFF2-40B4-BE49-F238E27FC236}">
              <a16:creationId xmlns:a16="http://schemas.microsoft.com/office/drawing/2014/main" id="{388CE8F2-5326-4AC8-BA45-8E487CADB0A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a:extLst>
            <a:ext uri="{FF2B5EF4-FFF2-40B4-BE49-F238E27FC236}">
              <a16:creationId xmlns:a16="http://schemas.microsoft.com/office/drawing/2014/main" id="{1C29FD92-7569-4990-8F9E-FA5599A461C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a:extLst>
            <a:ext uri="{FF2B5EF4-FFF2-40B4-BE49-F238E27FC236}">
              <a16:creationId xmlns:a16="http://schemas.microsoft.com/office/drawing/2014/main" id="{FFCED009-A159-4D90-821E-147958FDBC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a:extLst>
            <a:ext uri="{FF2B5EF4-FFF2-40B4-BE49-F238E27FC236}">
              <a16:creationId xmlns:a16="http://schemas.microsoft.com/office/drawing/2014/main" id="{97B54BAE-501B-42B9-B3E4-D64CC60C5F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497" name="直線コネクタ 496">
          <a:extLst>
            <a:ext uri="{FF2B5EF4-FFF2-40B4-BE49-F238E27FC236}">
              <a16:creationId xmlns:a16="http://schemas.microsoft.com/office/drawing/2014/main" id="{837697E3-CF49-4486-BA24-57632B72527C}"/>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498" name="【一般廃棄物処理施設】&#10;有形固定資産減価償却率最小値テキスト">
          <a:extLst>
            <a:ext uri="{FF2B5EF4-FFF2-40B4-BE49-F238E27FC236}">
              <a16:creationId xmlns:a16="http://schemas.microsoft.com/office/drawing/2014/main" id="{4531AA5A-D527-4FA9-9599-D708C8327F05}"/>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499" name="直線コネクタ 498">
          <a:extLst>
            <a:ext uri="{FF2B5EF4-FFF2-40B4-BE49-F238E27FC236}">
              <a16:creationId xmlns:a16="http://schemas.microsoft.com/office/drawing/2014/main" id="{C30F8E8C-4C2D-4FA7-ACBA-FC1480D1FAAE}"/>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500" name="【一般廃棄物処理施設】&#10;有形固定資産減価償却率最大値テキスト">
          <a:extLst>
            <a:ext uri="{FF2B5EF4-FFF2-40B4-BE49-F238E27FC236}">
              <a16:creationId xmlns:a16="http://schemas.microsoft.com/office/drawing/2014/main" id="{AC04480F-108B-4733-B7C4-B561169CD0D9}"/>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501" name="直線コネクタ 500">
          <a:extLst>
            <a:ext uri="{FF2B5EF4-FFF2-40B4-BE49-F238E27FC236}">
              <a16:creationId xmlns:a16="http://schemas.microsoft.com/office/drawing/2014/main" id="{EAB5AC27-2D4F-4934-9C91-AE1DCB782A06}"/>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27050</xdr:rowOff>
    </xdr:from>
    <xdr:ext cx="405111" cy="259045"/>
    <xdr:sp macro="" textlink="">
      <xdr:nvSpPr>
        <xdr:cNvPr id="502" name="【一般廃棄物処理施設】&#10;有形固定資産減価償却率平均値テキスト">
          <a:extLst>
            <a:ext uri="{FF2B5EF4-FFF2-40B4-BE49-F238E27FC236}">
              <a16:creationId xmlns:a16="http://schemas.microsoft.com/office/drawing/2014/main" id="{0F9E0B12-05D9-424A-943A-5D926D98D35B}"/>
            </a:ext>
          </a:extLst>
        </xdr:cNvPr>
        <xdr:cNvSpPr txBox="1"/>
      </xdr:nvSpPr>
      <xdr:spPr>
        <a:xfrm>
          <a:off x="16357600" y="654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503" name="フローチャート: 判断 502">
          <a:extLst>
            <a:ext uri="{FF2B5EF4-FFF2-40B4-BE49-F238E27FC236}">
              <a16:creationId xmlns:a16="http://schemas.microsoft.com/office/drawing/2014/main" id="{C9606C2D-DE9A-4544-B018-46167C995F78}"/>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504" name="フローチャート: 判断 503">
          <a:extLst>
            <a:ext uri="{FF2B5EF4-FFF2-40B4-BE49-F238E27FC236}">
              <a16:creationId xmlns:a16="http://schemas.microsoft.com/office/drawing/2014/main" id="{AE589E87-4218-4FC9-A511-D715BE06CED5}"/>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05" name="フローチャート: 判断 504">
          <a:extLst>
            <a:ext uri="{FF2B5EF4-FFF2-40B4-BE49-F238E27FC236}">
              <a16:creationId xmlns:a16="http://schemas.microsoft.com/office/drawing/2014/main" id="{733A42C9-5E6C-4972-87F9-484C543CD384}"/>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506" name="フローチャート: 判断 505">
          <a:extLst>
            <a:ext uri="{FF2B5EF4-FFF2-40B4-BE49-F238E27FC236}">
              <a16:creationId xmlns:a16="http://schemas.microsoft.com/office/drawing/2014/main" id="{E6BFE60D-E6E3-4D93-BCA4-C2915E2D1724}"/>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507" name="フローチャート: 判断 506">
          <a:extLst>
            <a:ext uri="{FF2B5EF4-FFF2-40B4-BE49-F238E27FC236}">
              <a16:creationId xmlns:a16="http://schemas.microsoft.com/office/drawing/2014/main" id="{72E690E0-8040-4A7C-9C21-546CAD964FE2}"/>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A65EFC05-59B1-47AC-B0A4-E591C50F17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91CEF266-245A-4986-B93B-760C96FD44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73C84730-59AF-496A-86B1-0F4145CCC6B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A9BF96F2-CE4B-4529-B12A-782CEE97062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961FB5ED-2998-461D-B4F7-902981B528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85816</xdr:rowOff>
    </xdr:from>
    <xdr:to>
      <xdr:col>85</xdr:col>
      <xdr:colOff>177800</xdr:colOff>
      <xdr:row>42</xdr:row>
      <xdr:rowOff>15966</xdr:rowOff>
    </xdr:to>
    <xdr:sp macro="" textlink="">
      <xdr:nvSpPr>
        <xdr:cNvPr id="513" name="楕円 512">
          <a:extLst>
            <a:ext uri="{FF2B5EF4-FFF2-40B4-BE49-F238E27FC236}">
              <a16:creationId xmlns:a16="http://schemas.microsoft.com/office/drawing/2014/main" id="{E7ABD1F4-9B86-43DE-A1AE-9D7F4F3C7788}"/>
            </a:ext>
          </a:extLst>
        </xdr:cNvPr>
        <xdr:cNvSpPr/>
      </xdr:nvSpPr>
      <xdr:spPr>
        <a:xfrm>
          <a:off x="162687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743</xdr:rowOff>
    </xdr:from>
    <xdr:ext cx="405111" cy="259045"/>
    <xdr:sp macro="" textlink="">
      <xdr:nvSpPr>
        <xdr:cNvPr id="514" name="【一般廃棄物処理施設】&#10;有形固定資産減価償却率該当値テキスト">
          <a:extLst>
            <a:ext uri="{FF2B5EF4-FFF2-40B4-BE49-F238E27FC236}">
              <a16:creationId xmlns:a16="http://schemas.microsoft.com/office/drawing/2014/main" id="{92BAC425-C30F-4CCA-8739-A99C56DCCB30}"/>
            </a:ext>
          </a:extLst>
        </xdr:cNvPr>
        <xdr:cNvSpPr txBox="1"/>
      </xdr:nvSpPr>
      <xdr:spPr>
        <a:xfrm>
          <a:off x="16357600" y="703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27033</xdr:rowOff>
    </xdr:from>
    <xdr:to>
      <xdr:col>81</xdr:col>
      <xdr:colOff>101600</xdr:colOff>
      <xdr:row>41</xdr:row>
      <xdr:rowOff>128633</xdr:rowOff>
    </xdr:to>
    <xdr:sp macro="" textlink="">
      <xdr:nvSpPr>
        <xdr:cNvPr id="515" name="楕円 514">
          <a:extLst>
            <a:ext uri="{FF2B5EF4-FFF2-40B4-BE49-F238E27FC236}">
              <a16:creationId xmlns:a16="http://schemas.microsoft.com/office/drawing/2014/main" id="{3A666B3A-16BC-4987-A122-367DEBBBB807}"/>
            </a:ext>
          </a:extLst>
        </xdr:cNvPr>
        <xdr:cNvSpPr/>
      </xdr:nvSpPr>
      <xdr:spPr>
        <a:xfrm>
          <a:off x="15430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77833</xdr:rowOff>
    </xdr:from>
    <xdr:to>
      <xdr:col>85</xdr:col>
      <xdr:colOff>127000</xdr:colOff>
      <xdr:row>41</xdr:row>
      <xdr:rowOff>136616</xdr:rowOff>
    </xdr:to>
    <xdr:cxnSp macro="">
      <xdr:nvCxnSpPr>
        <xdr:cNvPr id="516" name="直線コネクタ 515">
          <a:extLst>
            <a:ext uri="{FF2B5EF4-FFF2-40B4-BE49-F238E27FC236}">
              <a16:creationId xmlns:a16="http://schemas.microsoft.com/office/drawing/2014/main" id="{44B91507-34C7-4B40-9216-75DD38BEE4F1}"/>
            </a:ext>
          </a:extLst>
        </xdr:cNvPr>
        <xdr:cNvCxnSpPr/>
      </xdr:nvCxnSpPr>
      <xdr:spPr>
        <a:xfrm>
          <a:off x="15481300" y="710728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141333</xdr:rowOff>
    </xdr:from>
    <xdr:to>
      <xdr:col>76</xdr:col>
      <xdr:colOff>165100</xdr:colOff>
      <xdr:row>41</xdr:row>
      <xdr:rowOff>71483</xdr:rowOff>
    </xdr:to>
    <xdr:sp macro="" textlink="">
      <xdr:nvSpPr>
        <xdr:cNvPr id="517" name="楕円 516">
          <a:extLst>
            <a:ext uri="{FF2B5EF4-FFF2-40B4-BE49-F238E27FC236}">
              <a16:creationId xmlns:a16="http://schemas.microsoft.com/office/drawing/2014/main" id="{B292DB88-F3BC-4235-BD5E-0B11FA4710EA}"/>
            </a:ext>
          </a:extLst>
        </xdr:cNvPr>
        <xdr:cNvSpPr/>
      </xdr:nvSpPr>
      <xdr:spPr>
        <a:xfrm>
          <a:off x="14541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20683</xdr:rowOff>
    </xdr:from>
    <xdr:to>
      <xdr:col>81</xdr:col>
      <xdr:colOff>50800</xdr:colOff>
      <xdr:row>41</xdr:row>
      <xdr:rowOff>77833</xdr:rowOff>
    </xdr:to>
    <xdr:cxnSp macro="">
      <xdr:nvCxnSpPr>
        <xdr:cNvPr id="518" name="直線コネクタ 517">
          <a:extLst>
            <a:ext uri="{FF2B5EF4-FFF2-40B4-BE49-F238E27FC236}">
              <a16:creationId xmlns:a16="http://schemas.microsoft.com/office/drawing/2014/main" id="{3B039072-54F0-4A89-AB73-73D248E69FE9}"/>
            </a:ext>
          </a:extLst>
        </xdr:cNvPr>
        <xdr:cNvCxnSpPr/>
      </xdr:nvCxnSpPr>
      <xdr:spPr>
        <a:xfrm>
          <a:off x="14592300" y="705013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84183</xdr:rowOff>
    </xdr:from>
    <xdr:to>
      <xdr:col>72</xdr:col>
      <xdr:colOff>38100</xdr:colOff>
      <xdr:row>41</xdr:row>
      <xdr:rowOff>14333</xdr:rowOff>
    </xdr:to>
    <xdr:sp macro="" textlink="">
      <xdr:nvSpPr>
        <xdr:cNvPr id="519" name="楕円 518">
          <a:extLst>
            <a:ext uri="{FF2B5EF4-FFF2-40B4-BE49-F238E27FC236}">
              <a16:creationId xmlns:a16="http://schemas.microsoft.com/office/drawing/2014/main" id="{437F0507-1EE8-41EE-BBE2-B9BCFE6BE491}"/>
            </a:ext>
          </a:extLst>
        </xdr:cNvPr>
        <xdr:cNvSpPr/>
      </xdr:nvSpPr>
      <xdr:spPr>
        <a:xfrm>
          <a:off x="13652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134983</xdr:rowOff>
    </xdr:from>
    <xdr:to>
      <xdr:col>76</xdr:col>
      <xdr:colOff>114300</xdr:colOff>
      <xdr:row>41</xdr:row>
      <xdr:rowOff>20683</xdr:rowOff>
    </xdr:to>
    <xdr:cxnSp macro="">
      <xdr:nvCxnSpPr>
        <xdr:cNvPr id="520" name="直線コネクタ 519">
          <a:extLst>
            <a:ext uri="{FF2B5EF4-FFF2-40B4-BE49-F238E27FC236}">
              <a16:creationId xmlns:a16="http://schemas.microsoft.com/office/drawing/2014/main" id="{2BCA2E99-CADF-4078-A1E9-00EF3EBC2C3D}"/>
            </a:ext>
          </a:extLst>
        </xdr:cNvPr>
        <xdr:cNvCxnSpPr/>
      </xdr:nvCxnSpPr>
      <xdr:spPr>
        <a:xfrm>
          <a:off x="13703300" y="699298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27033</xdr:rowOff>
    </xdr:from>
    <xdr:to>
      <xdr:col>67</xdr:col>
      <xdr:colOff>101600</xdr:colOff>
      <xdr:row>40</xdr:row>
      <xdr:rowOff>128633</xdr:rowOff>
    </xdr:to>
    <xdr:sp macro="" textlink="">
      <xdr:nvSpPr>
        <xdr:cNvPr id="521" name="楕円 520">
          <a:extLst>
            <a:ext uri="{FF2B5EF4-FFF2-40B4-BE49-F238E27FC236}">
              <a16:creationId xmlns:a16="http://schemas.microsoft.com/office/drawing/2014/main" id="{B0FBC569-920E-4C4E-B656-F7BE66F4EAEF}"/>
            </a:ext>
          </a:extLst>
        </xdr:cNvPr>
        <xdr:cNvSpPr/>
      </xdr:nvSpPr>
      <xdr:spPr>
        <a:xfrm>
          <a:off x="12763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77833</xdr:rowOff>
    </xdr:from>
    <xdr:to>
      <xdr:col>71</xdr:col>
      <xdr:colOff>177800</xdr:colOff>
      <xdr:row>40</xdr:row>
      <xdr:rowOff>134983</xdr:rowOff>
    </xdr:to>
    <xdr:cxnSp macro="">
      <xdr:nvCxnSpPr>
        <xdr:cNvPr id="522" name="直線コネクタ 521">
          <a:extLst>
            <a:ext uri="{FF2B5EF4-FFF2-40B4-BE49-F238E27FC236}">
              <a16:creationId xmlns:a16="http://schemas.microsoft.com/office/drawing/2014/main" id="{4F593FD4-EE1B-4507-B7B4-5589A4E06BC7}"/>
            </a:ext>
          </a:extLst>
        </xdr:cNvPr>
        <xdr:cNvCxnSpPr/>
      </xdr:nvCxnSpPr>
      <xdr:spPr>
        <a:xfrm>
          <a:off x="12814300" y="693583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96174</xdr:rowOff>
    </xdr:from>
    <xdr:ext cx="405111" cy="259045"/>
    <xdr:sp macro="" textlink="">
      <xdr:nvSpPr>
        <xdr:cNvPr id="523" name="n_1aveValue【一般廃棄物処理施設】&#10;有形固定資産減価償却率">
          <a:extLst>
            <a:ext uri="{FF2B5EF4-FFF2-40B4-BE49-F238E27FC236}">
              <a16:creationId xmlns:a16="http://schemas.microsoft.com/office/drawing/2014/main" id="{03334BAC-00D6-4637-B18B-39916BD5F488}"/>
            </a:ext>
          </a:extLst>
        </xdr:cNvPr>
        <xdr:cNvSpPr txBox="1"/>
      </xdr:nvSpPr>
      <xdr:spPr>
        <a:xfrm>
          <a:off x="15266044" y="643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24" name="n_2aveValue【一般廃棄物処理施設】&#10;有形固定資産減価償却率">
          <a:extLst>
            <a:ext uri="{FF2B5EF4-FFF2-40B4-BE49-F238E27FC236}">
              <a16:creationId xmlns:a16="http://schemas.microsoft.com/office/drawing/2014/main" id="{98983D0D-42CC-4370-90EE-F1F04D46EA29}"/>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125565</xdr:rowOff>
    </xdr:from>
    <xdr:ext cx="405111" cy="259045"/>
    <xdr:sp macro="" textlink="">
      <xdr:nvSpPr>
        <xdr:cNvPr id="525" name="n_3aveValue【一般廃棄物処理施設】&#10;有形固定資産減価償却率">
          <a:extLst>
            <a:ext uri="{FF2B5EF4-FFF2-40B4-BE49-F238E27FC236}">
              <a16:creationId xmlns:a16="http://schemas.microsoft.com/office/drawing/2014/main" id="{046768CE-466E-4F44-B97E-A0F48E62AF39}"/>
            </a:ext>
          </a:extLst>
        </xdr:cNvPr>
        <xdr:cNvSpPr txBox="1"/>
      </xdr:nvSpPr>
      <xdr:spPr>
        <a:xfrm>
          <a:off x="13500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78213</xdr:rowOff>
    </xdr:from>
    <xdr:ext cx="405111" cy="259045"/>
    <xdr:sp macro="" textlink="">
      <xdr:nvSpPr>
        <xdr:cNvPr id="526" name="n_4aveValue【一般廃棄物処理施設】&#10;有形固定資産減価償却率">
          <a:extLst>
            <a:ext uri="{FF2B5EF4-FFF2-40B4-BE49-F238E27FC236}">
              <a16:creationId xmlns:a16="http://schemas.microsoft.com/office/drawing/2014/main" id="{EB2795DE-F1A3-46D6-9786-2B3DEF31E8F0}"/>
            </a:ext>
          </a:extLst>
        </xdr:cNvPr>
        <xdr:cNvSpPr txBox="1"/>
      </xdr:nvSpPr>
      <xdr:spPr>
        <a:xfrm>
          <a:off x="12611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119760</xdr:rowOff>
    </xdr:from>
    <xdr:ext cx="405111" cy="259045"/>
    <xdr:sp macro="" textlink="">
      <xdr:nvSpPr>
        <xdr:cNvPr id="527" name="n_1mainValue【一般廃棄物処理施設】&#10;有形固定資産減価償却率">
          <a:extLst>
            <a:ext uri="{FF2B5EF4-FFF2-40B4-BE49-F238E27FC236}">
              <a16:creationId xmlns:a16="http://schemas.microsoft.com/office/drawing/2014/main" id="{4B0C82D0-EAEF-4BCA-89D0-5AABB8DF16A1}"/>
            </a:ext>
          </a:extLst>
        </xdr:cNvPr>
        <xdr:cNvSpPr txBox="1"/>
      </xdr:nvSpPr>
      <xdr:spPr>
        <a:xfrm>
          <a:off x="15266044" y="714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62610</xdr:rowOff>
    </xdr:from>
    <xdr:ext cx="405111" cy="259045"/>
    <xdr:sp macro="" textlink="">
      <xdr:nvSpPr>
        <xdr:cNvPr id="528" name="n_2mainValue【一般廃棄物処理施設】&#10;有形固定資産減価償却率">
          <a:extLst>
            <a:ext uri="{FF2B5EF4-FFF2-40B4-BE49-F238E27FC236}">
              <a16:creationId xmlns:a16="http://schemas.microsoft.com/office/drawing/2014/main" id="{53BDFC5C-BF37-412B-842F-EC1B32F480E0}"/>
            </a:ext>
          </a:extLst>
        </xdr:cNvPr>
        <xdr:cNvSpPr txBox="1"/>
      </xdr:nvSpPr>
      <xdr:spPr>
        <a:xfrm>
          <a:off x="143897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5460</xdr:rowOff>
    </xdr:from>
    <xdr:ext cx="405111" cy="259045"/>
    <xdr:sp macro="" textlink="">
      <xdr:nvSpPr>
        <xdr:cNvPr id="529" name="n_3mainValue【一般廃棄物処理施設】&#10;有形固定資産減価償却率">
          <a:extLst>
            <a:ext uri="{FF2B5EF4-FFF2-40B4-BE49-F238E27FC236}">
              <a16:creationId xmlns:a16="http://schemas.microsoft.com/office/drawing/2014/main" id="{C9DA40AE-E597-41BD-90E3-49564E298F3B}"/>
            </a:ext>
          </a:extLst>
        </xdr:cNvPr>
        <xdr:cNvSpPr txBox="1"/>
      </xdr:nvSpPr>
      <xdr:spPr>
        <a:xfrm>
          <a:off x="135007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119760</xdr:rowOff>
    </xdr:from>
    <xdr:ext cx="405111" cy="259045"/>
    <xdr:sp macro="" textlink="">
      <xdr:nvSpPr>
        <xdr:cNvPr id="530" name="n_4mainValue【一般廃棄物処理施設】&#10;有形固定資産減価償却率">
          <a:extLst>
            <a:ext uri="{FF2B5EF4-FFF2-40B4-BE49-F238E27FC236}">
              <a16:creationId xmlns:a16="http://schemas.microsoft.com/office/drawing/2014/main" id="{26C76A51-BA04-4313-9FB9-6BB91B159849}"/>
            </a:ext>
          </a:extLst>
        </xdr:cNvPr>
        <xdr:cNvSpPr txBox="1"/>
      </xdr:nvSpPr>
      <xdr:spPr>
        <a:xfrm>
          <a:off x="12611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a:extLst>
            <a:ext uri="{FF2B5EF4-FFF2-40B4-BE49-F238E27FC236}">
              <a16:creationId xmlns:a16="http://schemas.microsoft.com/office/drawing/2014/main" id="{47C18489-7DAD-4C74-BC75-376A62083BC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2" name="正方形/長方形 531">
          <a:extLst>
            <a:ext uri="{FF2B5EF4-FFF2-40B4-BE49-F238E27FC236}">
              <a16:creationId xmlns:a16="http://schemas.microsoft.com/office/drawing/2014/main" id="{BCC96EB0-71B5-42AF-A382-14281665AC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3" name="正方形/長方形 532">
          <a:extLst>
            <a:ext uri="{FF2B5EF4-FFF2-40B4-BE49-F238E27FC236}">
              <a16:creationId xmlns:a16="http://schemas.microsoft.com/office/drawing/2014/main" id="{49FB1AD8-B31D-43C2-9FDF-AE3369FDC7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4" name="正方形/長方形 533">
          <a:extLst>
            <a:ext uri="{FF2B5EF4-FFF2-40B4-BE49-F238E27FC236}">
              <a16:creationId xmlns:a16="http://schemas.microsoft.com/office/drawing/2014/main" id="{052FEAF0-C46C-4ADC-9ED3-7E3E2098435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5" name="正方形/長方形 534">
          <a:extLst>
            <a:ext uri="{FF2B5EF4-FFF2-40B4-BE49-F238E27FC236}">
              <a16:creationId xmlns:a16="http://schemas.microsoft.com/office/drawing/2014/main" id="{3902B374-3493-4F58-83CF-08D321D9C93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6" name="正方形/長方形 535">
          <a:extLst>
            <a:ext uri="{FF2B5EF4-FFF2-40B4-BE49-F238E27FC236}">
              <a16:creationId xmlns:a16="http://schemas.microsoft.com/office/drawing/2014/main" id="{9F76F933-7C6C-4AE2-8D21-15A19BCF62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7" name="正方形/長方形 536">
          <a:extLst>
            <a:ext uri="{FF2B5EF4-FFF2-40B4-BE49-F238E27FC236}">
              <a16:creationId xmlns:a16="http://schemas.microsoft.com/office/drawing/2014/main" id="{EB854CCE-5A9F-496E-9C7C-14C3F42729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8" name="正方形/長方形 537">
          <a:extLst>
            <a:ext uri="{FF2B5EF4-FFF2-40B4-BE49-F238E27FC236}">
              <a16:creationId xmlns:a16="http://schemas.microsoft.com/office/drawing/2014/main" id="{FAA58674-E49A-4B3B-A390-81914C242E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9" name="テキスト ボックス 538">
          <a:extLst>
            <a:ext uri="{FF2B5EF4-FFF2-40B4-BE49-F238E27FC236}">
              <a16:creationId xmlns:a16="http://schemas.microsoft.com/office/drawing/2014/main" id="{4CCA34AA-CB6C-409F-AD89-2D97557A35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0" name="直線コネクタ 539">
          <a:extLst>
            <a:ext uri="{FF2B5EF4-FFF2-40B4-BE49-F238E27FC236}">
              <a16:creationId xmlns:a16="http://schemas.microsoft.com/office/drawing/2014/main" id="{C7F0C912-0EEA-4E16-8ACC-C1E56466626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1" name="直線コネクタ 540">
          <a:extLst>
            <a:ext uri="{FF2B5EF4-FFF2-40B4-BE49-F238E27FC236}">
              <a16:creationId xmlns:a16="http://schemas.microsoft.com/office/drawing/2014/main" id="{DD8ED3CA-701A-4A9A-9C4F-EF245D2ED99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2" name="テキスト ボックス 541">
          <a:extLst>
            <a:ext uri="{FF2B5EF4-FFF2-40B4-BE49-F238E27FC236}">
              <a16:creationId xmlns:a16="http://schemas.microsoft.com/office/drawing/2014/main" id="{0847094C-7C31-44C5-9D30-2CD38CE16E0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3" name="直線コネクタ 542">
          <a:extLst>
            <a:ext uri="{FF2B5EF4-FFF2-40B4-BE49-F238E27FC236}">
              <a16:creationId xmlns:a16="http://schemas.microsoft.com/office/drawing/2014/main" id="{C55232F5-FFEC-47ED-A986-B3587039A8E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4" name="テキスト ボックス 543">
          <a:extLst>
            <a:ext uri="{FF2B5EF4-FFF2-40B4-BE49-F238E27FC236}">
              <a16:creationId xmlns:a16="http://schemas.microsoft.com/office/drawing/2014/main" id="{B5924B5D-FD8A-4AC2-92D8-F5AA5F4713D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5" name="直線コネクタ 544">
          <a:extLst>
            <a:ext uri="{FF2B5EF4-FFF2-40B4-BE49-F238E27FC236}">
              <a16:creationId xmlns:a16="http://schemas.microsoft.com/office/drawing/2014/main" id="{98C08CA6-A8E1-460D-BD6B-6AB0CE21148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6" name="テキスト ボックス 545">
          <a:extLst>
            <a:ext uri="{FF2B5EF4-FFF2-40B4-BE49-F238E27FC236}">
              <a16:creationId xmlns:a16="http://schemas.microsoft.com/office/drawing/2014/main" id="{DEF54425-4CDC-496F-B478-BBCCCE43EDF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7" name="直線コネクタ 546">
          <a:extLst>
            <a:ext uri="{FF2B5EF4-FFF2-40B4-BE49-F238E27FC236}">
              <a16:creationId xmlns:a16="http://schemas.microsoft.com/office/drawing/2014/main" id="{9360544A-3ECA-4428-892B-46B38FFDC76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8" name="テキスト ボックス 547">
          <a:extLst>
            <a:ext uri="{FF2B5EF4-FFF2-40B4-BE49-F238E27FC236}">
              <a16:creationId xmlns:a16="http://schemas.microsoft.com/office/drawing/2014/main" id="{1BD162C6-C5BE-4539-BC7E-C35E83883CF7}"/>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9" name="直線コネクタ 548">
          <a:extLst>
            <a:ext uri="{FF2B5EF4-FFF2-40B4-BE49-F238E27FC236}">
              <a16:creationId xmlns:a16="http://schemas.microsoft.com/office/drawing/2014/main" id="{EE05260C-4225-48C0-A52A-C85001B2705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0" name="テキスト ボックス 549">
          <a:extLst>
            <a:ext uri="{FF2B5EF4-FFF2-40B4-BE49-F238E27FC236}">
              <a16:creationId xmlns:a16="http://schemas.microsoft.com/office/drawing/2014/main" id="{1CA2C16C-A1DC-445E-9C22-F3F3BE16157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1" name="直線コネクタ 550">
          <a:extLst>
            <a:ext uri="{FF2B5EF4-FFF2-40B4-BE49-F238E27FC236}">
              <a16:creationId xmlns:a16="http://schemas.microsoft.com/office/drawing/2014/main" id="{81F5A57A-01E0-47F2-BDB7-9F1D887892F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2" name="テキスト ボックス 551">
          <a:extLst>
            <a:ext uri="{FF2B5EF4-FFF2-40B4-BE49-F238E27FC236}">
              <a16:creationId xmlns:a16="http://schemas.microsoft.com/office/drawing/2014/main" id="{9CDAB2A9-12BF-4202-ACB2-C84F36CCF15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a:extLst>
            <a:ext uri="{FF2B5EF4-FFF2-40B4-BE49-F238E27FC236}">
              <a16:creationId xmlns:a16="http://schemas.microsoft.com/office/drawing/2014/main" id="{48012B1F-72B5-4D19-A95E-C38EFC8425C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4" name="テキスト ボックス 553">
          <a:extLst>
            <a:ext uri="{FF2B5EF4-FFF2-40B4-BE49-F238E27FC236}">
              <a16:creationId xmlns:a16="http://schemas.microsoft.com/office/drawing/2014/main" id="{599BD354-7386-490D-9728-1E5ABC9A451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一般廃棄物処理施設】&#10;一人当たり有形固定資産（償却資産）額グラフ枠">
          <a:extLst>
            <a:ext uri="{FF2B5EF4-FFF2-40B4-BE49-F238E27FC236}">
              <a16:creationId xmlns:a16="http://schemas.microsoft.com/office/drawing/2014/main" id="{F70F7C54-DC8A-43E8-A1B9-70E7991226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556" name="直線コネクタ 555">
          <a:extLst>
            <a:ext uri="{FF2B5EF4-FFF2-40B4-BE49-F238E27FC236}">
              <a16:creationId xmlns:a16="http://schemas.microsoft.com/office/drawing/2014/main" id="{6C478279-DFAE-4E0F-9C25-8E650172BF6D}"/>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557" name="【一般廃棄物処理施設】&#10;一人当たり有形固定資産（償却資産）額最小値テキスト">
          <a:extLst>
            <a:ext uri="{FF2B5EF4-FFF2-40B4-BE49-F238E27FC236}">
              <a16:creationId xmlns:a16="http://schemas.microsoft.com/office/drawing/2014/main" id="{A0C53489-C11C-4A1E-B154-EA11C91E9F04}"/>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558" name="直線コネクタ 557">
          <a:extLst>
            <a:ext uri="{FF2B5EF4-FFF2-40B4-BE49-F238E27FC236}">
              <a16:creationId xmlns:a16="http://schemas.microsoft.com/office/drawing/2014/main" id="{E2B91827-6AA8-4E47-9E8C-D0A2AF74DFD9}"/>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559" name="【一般廃棄物処理施設】&#10;一人当たり有形固定資産（償却資産）額最大値テキスト">
          <a:extLst>
            <a:ext uri="{FF2B5EF4-FFF2-40B4-BE49-F238E27FC236}">
              <a16:creationId xmlns:a16="http://schemas.microsoft.com/office/drawing/2014/main" id="{F6A10DA2-42F0-4389-A337-6F585B51A1B4}"/>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560" name="直線コネクタ 559">
          <a:extLst>
            <a:ext uri="{FF2B5EF4-FFF2-40B4-BE49-F238E27FC236}">
              <a16:creationId xmlns:a16="http://schemas.microsoft.com/office/drawing/2014/main" id="{D858C5E5-900D-44E2-B7C1-4C27D990BFE9}"/>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561" name="【一般廃棄物処理施設】&#10;一人当たり有形固定資産（償却資産）額平均値テキスト">
          <a:extLst>
            <a:ext uri="{FF2B5EF4-FFF2-40B4-BE49-F238E27FC236}">
              <a16:creationId xmlns:a16="http://schemas.microsoft.com/office/drawing/2014/main" id="{83C46FCA-EA45-441B-A699-BB301774A204}"/>
            </a:ext>
          </a:extLst>
        </xdr:cNvPr>
        <xdr:cNvSpPr txBox="1"/>
      </xdr:nvSpPr>
      <xdr:spPr>
        <a:xfrm>
          <a:off x="22199600" y="670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562" name="フローチャート: 判断 561">
          <a:extLst>
            <a:ext uri="{FF2B5EF4-FFF2-40B4-BE49-F238E27FC236}">
              <a16:creationId xmlns:a16="http://schemas.microsoft.com/office/drawing/2014/main" id="{08237EE8-BCE1-4608-850A-772719BEFBC8}"/>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563" name="フローチャート: 判断 562">
          <a:extLst>
            <a:ext uri="{FF2B5EF4-FFF2-40B4-BE49-F238E27FC236}">
              <a16:creationId xmlns:a16="http://schemas.microsoft.com/office/drawing/2014/main" id="{30AB9C00-D4D1-487B-9C0F-35A043A8E826}"/>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564" name="フローチャート: 判断 563">
          <a:extLst>
            <a:ext uri="{FF2B5EF4-FFF2-40B4-BE49-F238E27FC236}">
              <a16:creationId xmlns:a16="http://schemas.microsoft.com/office/drawing/2014/main" id="{CDF64CB9-33D5-47A8-AF2F-3C67802C5772}"/>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565" name="フローチャート: 判断 564">
          <a:extLst>
            <a:ext uri="{FF2B5EF4-FFF2-40B4-BE49-F238E27FC236}">
              <a16:creationId xmlns:a16="http://schemas.microsoft.com/office/drawing/2014/main" id="{2AAE499B-002D-41AC-BA0A-BFC6056028C7}"/>
            </a:ext>
          </a:extLst>
        </xdr:cNvPr>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566" name="フローチャート: 判断 565">
          <a:extLst>
            <a:ext uri="{FF2B5EF4-FFF2-40B4-BE49-F238E27FC236}">
              <a16:creationId xmlns:a16="http://schemas.microsoft.com/office/drawing/2014/main" id="{82C7998B-BE99-40DE-AB93-04EA4328F4CD}"/>
            </a:ext>
          </a:extLst>
        </xdr:cNvPr>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DAE0CCA7-BEDD-43ED-8BC0-4AC83566B72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A5E57118-F806-4E06-9207-6E56646C14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8EFDE393-8B12-4F5E-8EEA-540F0ACE9F4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6C68FC07-D7B8-494F-8DC8-5382EBDF0DD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934704B4-6201-43EF-BA5B-1198D8320A4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23281</xdr:rowOff>
    </xdr:from>
    <xdr:to>
      <xdr:col>116</xdr:col>
      <xdr:colOff>114300</xdr:colOff>
      <xdr:row>40</xdr:row>
      <xdr:rowOff>124881</xdr:rowOff>
    </xdr:to>
    <xdr:sp macro="" textlink="">
      <xdr:nvSpPr>
        <xdr:cNvPr id="572" name="楕円 571">
          <a:extLst>
            <a:ext uri="{FF2B5EF4-FFF2-40B4-BE49-F238E27FC236}">
              <a16:creationId xmlns:a16="http://schemas.microsoft.com/office/drawing/2014/main" id="{6A5E3F9A-66BD-45E6-95B7-F05722393E9D}"/>
            </a:ext>
          </a:extLst>
        </xdr:cNvPr>
        <xdr:cNvSpPr/>
      </xdr:nvSpPr>
      <xdr:spPr>
        <a:xfrm>
          <a:off x="22110700" y="6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1708</xdr:rowOff>
    </xdr:from>
    <xdr:ext cx="599010" cy="259045"/>
    <xdr:sp macro="" textlink="">
      <xdr:nvSpPr>
        <xdr:cNvPr id="573" name="【一般廃棄物処理施設】&#10;一人当たり有形固定資産（償却資産）額該当値テキスト">
          <a:extLst>
            <a:ext uri="{FF2B5EF4-FFF2-40B4-BE49-F238E27FC236}">
              <a16:creationId xmlns:a16="http://schemas.microsoft.com/office/drawing/2014/main" id="{EDC54719-7A24-41BC-A2D1-57D748D9D8FF}"/>
            </a:ext>
          </a:extLst>
        </xdr:cNvPr>
        <xdr:cNvSpPr txBox="1"/>
      </xdr:nvSpPr>
      <xdr:spPr>
        <a:xfrm>
          <a:off x="22199600" y="685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30521</xdr:rowOff>
    </xdr:from>
    <xdr:to>
      <xdr:col>112</xdr:col>
      <xdr:colOff>38100</xdr:colOff>
      <xdr:row>40</xdr:row>
      <xdr:rowOff>132121</xdr:rowOff>
    </xdr:to>
    <xdr:sp macro="" textlink="">
      <xdr:nvSpPr>
        <xdr:cNvPr id="574" name="楕円 573">
          <a:extLst>
            <a:ext uri="{FF2B5EF4-FFF2-40B4-BE49-F238E27FC236}">
              <a16:creationId xmlns:a16="http://schemas.microsoft.com/office/drawing/2014/main" id="{232589F6-8AC1-468D-B548-5DCCA172E6BE}"/>
            </a:ext>
          </a:extLst>
        </xdr:cNvPr>
        <xdr:cNvSpPr/>
      </xdr:nvSpPr>
      <xdr:spPr>
        <a:xfrm>
          <a:off x="21272500" y="688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74081</xdr:rowOff>
    </xdr:from>
    <xdr:to>
      <xdr:col>116</xdr:col>
      <xdr:colOff>63500</xdr:colOff>
      <xdr:row>40</xdr:row>
      <xdr:rowOff>81321</xdr:rowOff>
    </xdr:to>
    <xdr:cxnSp macro="">
      <xdr:nvCxnSpPr>
        <xdr:cNvPr id="575" name="直線コネクタ 574">
          <a:extLst>
            <a:ext uri="{FF2B5EF4-FFF2-40B4-BE49-F238E27FC236}">
              <a16:creationId xmlns:a16="http://schemas.microsoft.com/office/drawing/2014/main" id="{D0FF0BC7-01EE-4C38-A72E-B938447E759D}"/>
            </a:ext>
          </a:extLst>
        </xdr:cNvPr>
        <xdr:cNvCxnSpPr/>
      </xdr:nvCxnSpPr>
      <xdr:spPr>
        <a:xfrm flipV="1">
          <a:off x="21323300" y="6932081"/>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36980</xdr:rowOff>
    </xdr:from>
    <xdr:to>
      <xdr:col>107</xdr:col>
      <xdr:colOff>101600</xdr:colOff>
      <xdr:row>40</xdr:row>
      <xdr:rowOff>138580</xdr:rowOff>
    </xdr:to>
    <xdr:sp macro="" textlink="">
      <xdr:nvSpPr>
        <xdr:cNvPr id="576" name="楕円 575">
          <a:extLst>
            <a:ext uri="{FF2B5EF4-FFF2-40B4-BE49-F238E27FC236}">
              <a16:creationId xmlns:a16="http://schemas.microsoft.com/office/drawing/2014/main" id="{10AF675A-2689-4F7A-B5D0-641AE9C8C737}"/>
            </a:ext>
          </a:extLst>
        </xdr:cNvPr>
        <xdr:cNvSpPr/>
      </xdr:nvSpPr>
      <xdr:spPr>
        <a:xfrm>
          <a:off x="20383500" y="68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81321</xdr:rowOff>
    </xdr:from>
    <xdr:to>
      <xdr:col>111</xdr:col>
      <xdr:colOff>177800</xdr:colOff>
      <xdr:row>40</xdr:row>
      <xdr:rowOff>87780</xdr:rowOff>
    </xdr:to>
    <xdr:cxnSp macro="">
      <xdr:nvCxnSpPr>
        <xdr:cNvPr id="577" name="直線コネクタ 576">
          <a:extLst>
            <a:ext uri="{FF2B5EF4-FFF2-40B4-BE49-F238E27FC236}">
              <a16:creationId xmlns:a16="http://schemas.microsoft.com/office/drawing/2014/main" id="{F6B90807-10BB-4109-9545-3AE613100024}"/>
            </a:ext>
          </a:extLst>
        </xdr:cNvPr>
        <xdr:cNvCxnSpPr/>
      </xdr:nvCxnSpPr>
      <xdr:spPr>
        <a:xfrm flipV="1">
          <a:off x="20434300" y="6939321"/>
          <a:ext cx="8890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42803</xdr:rowOff>
    </xdr:from>
    <xdr:to>
      <xdr:col>102</xdr:col>
      <xdr:colOff>165100</xdr:colOff>
      <xdr:row>40</xdr:row>
      <xdr:rowOff>144403</xdr:rowOff>
    </xdr:to>
    <xdr:sp macro="" textlink="">
      <xdr:nvSpPr>
        <xdr:cNvPr id="578" name="楕円 577">
          <a:extLst>
            <a:ext uri="{FF2B5EF4-FFF2-40B4-BE49-F238E27FC236}">
              <a16:creationId xmlns:a16="http://schemas.microsoft.com/office/drawing/2014/main" id="{98F251A2-291F-4FA2-96DC-69A19933FDAD}"/>
            </a:ext>
          </a:extLst>
        </xdr:cNvPr>
        <xdr:cNvSpPr/>
      </xdr:nvSpPr>
      <xdr:spPr>
        <a:xfrm>
          <a:off x="19494500" y="690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87780</xdr:rowOff>
    </xdr:from>
    <xdr:to>
      <xdr:col>107</xdr:col>
      <xdr:colOff>50800</xdr:colOff>
      <xdr:row>40</xdr:row>
      <xdr:rowOff>93603</xdr:rowOff>
    </xdr:to>
    <xdr:cxnSp macro="">
      <xdr:nvCxnSpPr>
        <xdr:cNvPr id="579" name="直線コネクタ 578">
          <a:extLst>
            <a:ext uri="{FF2B5EF4-FFF2-40B4-BE49-F238E27FC236}">
              <a16:creationId xmlns:a16="http://schemas.microsoft.com/office/drawing/2014/main" id="{6E7C3502-1B80-40FA-B8A1-1E532775DD4E}"/>
            </a:ext>
          </a:extLst>
        </xdr:cNvPr>
        <xdr:cNvCxnSpPr/>
      </xdr:nvCxnSpPr>
      <xdr:spPr>
        <a:xfrm flipV="1">
          <a:off x="19545300" y="6945780"/>
          <a:ext cx="8890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48776</xdr:rowOff>
    </xdr:from>
    <xdr:to>
      <xdr:col>98</xdr:col>
      <xdr:colOff>38100</xdr:colOff>
      <xdr:row>40</xdr:row>
      <xdr:rowOff>150376</xdr:rowOff>
    </xdr:to>
    <xdr:sp macro="" textlink="">
      <xdr:nvSpPr>
        <xdr:cNvPr id="580" name="楕円 579">
          <a:extLst>
            <a:ext uri="{FF2B5EF4-FFF2-40B4-BE49-F238E27FC236}">
              <a16:creationId xmlns:a16="http://schemas.microsoft.com/office/drawing/2014/main" id="{BEBE05C3-CF80-4925-93FB-819BBDAD1A32}"/>
            </a:ext>
          </a:extLst>
        </xdr:cNvPr>
        <xdr:cNvSpPr/>
      </xdr:nvSpPr>
      <xdr:spPr>
        <a:xfrm>
          <a:off x="18605500" y="69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93603</xdr:rowOff>
    </xdr:from>
    <xdr:to>
      <xdr:col>102</xdr:col>
      <xdr:colOff>114300</xdr:colOff>
      <xdr:row>40</xdr:row>
      <xdr:rowOff>99576</xdr:rowOff>
    </xdr:to>
    <xdr:cxnSp macro="">
      <xdr:nvCxnSpPr>
        <xdr:cNvPr id="581" name="直線コネクタ 580">
          <a:extLst>
            <a:ext uri="{FF2B5EF4-FFF2-40B4-BE49-F238E27FC236}">
              <a16:creationId xmlns:a16="http://schemas.microsoft.com/office/drawing/2014/main" id="{B403214B-8114-4F0A-BD39-BAB10FED7272}"/>
            </a:ext>
          </a:extLst>
        </xdr:cNvPr>
        <xdr:cNvCxnSpPr/>
      </xdr:nvCxnSpPr>
      <xdr:spPr>
        <a:xfrm flipV="1">
          <a:off x="18656300" y="6951603"/>
          <a:ext cx="889000" cy="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582" name="n_1aveValue【一般廃棄物処理施設】&#10;一人当たり有形固定資産（償却資産）額">
          <a:extLst>
            <a:ext uri="{FF2B5EF4-FFF2-40B4-BE49-F238E27FC236}">
              <a16:creationId xmlns:a16="http://schemas.microsoft.com/office/drawing/2014/main" id="{DED29D9E-8147-4B64-99D7-2532CF147B6F}"/>
            </a:ext>
          </a:extLst>
        </xdr:cNvPr>
        <xdr:cNvSpPr txBox="1"/>
      </xdr:nvSpPr>
      <xdr:spPr>
        <a:xfrm>
          <a:off x="21011095" y="66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583" name="n_2aveValue【一般廃棄物処理施設】&#10;一人当たり有形固定資産（償却資産）額">
          <a:extLst>
            <a:ext uri="{FF2B5EF4-FFF2-40B4-BE49-F238E27FC236}">
              <a16:creationId xmlns:a16="http://schemas.microsoft.com/office/drawing/2014/main" id="{DF42CF3A-B267-44E6-93EF-4A781A7132A2}"/>
            </a:ext>
          </a:extLst>
        </xdr:cNvPr>
        <xdr:cNvSpPr txBox="1"/>
      </xdr:nvSpPr>
      <xdr:spPr>
        <a:xfrm>
          <a:off x="20134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584" name="n_3aveValue【一般廃棄物処理施設】&#10;一人当たり有形固定資産（償却資産）額">
          <a:extLst>
            <a:ext uri="{FF2B5EF4-FFF2-40B4-BE49-F238E27FC236}">
              <a16:creationId xmlns:a16="http://schemas.microsoft.com/office/drawing/2014/main" id="{DCC28475-1F6A-447E-9CAB-AB8D9F39A636}"/>
            </a:ext>
          </a:extLst>
        </xdr:cNvPr>
        <xdr:cNvSpPr txBox="1"/>
      </xdr:nvSpPr>
      <xdr:spPr>
        <a:xfrm>
          <a:off x="19245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585" name="n_4aveValue【一般廃棄物処理施設】&#10;一人当たり有形固定資産（償却資産）額">
          <a:extLst>
            <a:ext uri="{FF2B5EF4-FFF2-40B4-BE49-F238E27FC236}">
              <a16:creationId xmlns:a16="http://schemas.microsoft.com/office/drawing/2014/main" id="{9E30D92C-ED8D-4E95-A40E-FC996733B4D5}"/>
            </a:ext>
          </a:extLst>
        </xdr:cNvPr>
        <xdr:cNvSpPr txBox="1"/>
      </xdr:nvSpPr>
      <xdr:spPr>
        <a:xfrm>
          <a:off x="18356795" y="66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123248</xdr:rowOff>
    </xdr:from>
    <xdr:ext cx="599010" cy="259045"/>
    <xdr:sp macro="" textlink="">
      <xdr:nvSpPr>
        <xdr:cNvPr id="586" name="n_1mainValue【一般廃棄物処理施設】&#10;一人当たり有形固定資産（償却資産）額">
          <a:extLst>
            <a:ext uri="{FF2B5EF4-FFF2-40B4-BE49-F238E27FC236}">
              <a16:creationId xmlns:a16="http://schemas.microsoft.com/office/drawing/2014/main" id="{23509A30-EB5E-4545-946B-A61DC493FEC4}"/>
            </a:ext>
          </a:extLst>
        </xdr:cNvPr>
        <xdr:cNvSpPr txBox="1"/>
      </xdr:nvSpPr>
      <xdr:spPr>
        <a:xfrm>
          <a:off x="21011095" y="698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129707</xdr:rowOff>
    </xdr:from>
    <xdr:ext cx="599010" cy="259045"/>
    <xdr:sp macro="" textlink="">
      <xdr:nvSpPr>
        <xdr:cNvPr id="587" name="n_2mainValue【一般廃棄物処理施設】&#10;一人当たり有形固定資産（償却資産）額">
          <a:extLst>
            <a:ext uri="{FF2B5EF4-FFF2-40B4-BE49-F238E27FC236}">
              <a16:creationId xmlns:a16="http://schemas.microsoft.com/office/drawing/2014/main" id="{82C5AD32-EAA8-4F7A-9ECE-A6F669323385}"/>
            </a:ext>
          </a:extLst>
        </xdr:cNvPr>
        <xdr:cNvSpPr txBox="1"/>
      </xdr:nvSpPr>
      <xdr:spPr>
        <a:xfrm>
          <a:off x="20134795" y="698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135530</xdr:rowOff>
    </xdr:from>
    <xdr:ext cx="599010" cy="259045"/>
    <xdr:sp macro="" textlink="">
      <xdr:nvSpPr>
        <xdr:cNvPr id="588" name="n_3mainValue【一般廃棄物処理施設】&#10;一人当たり有形固定資産（償却資産）額">
          <a:extLst>
            <a:ext uri="{FF2B5EF4-FFF2-40B4-BE49-F238E27FC236}">
              <a16:creationId xmlns:a16="http://schemas.microsoft.com/office/drawing/2014/main" id="{BFD7E5D1-04DD-4A3F-A2D1-127532CDD206}"/>
            </a:ext>
          </a:extLst>
        </xdr:cNvPr>
        <xdr:cNvSpPr txBox="1"/>
      </xdr:nvSpPr>
      <xdr:spPr>
        <a:xfrm>
          <a:off x="19245795" y="699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141503</xdr:rowOff>
    </xdr:from>
    <xdr:ext cx="599010" cy="259045"/>
    <xdr:sp macro="" textlink="">
      <xdr:nvSpPr>
        <xdr:cNvPr id="589" name="n_4mainValue【一般廃棄物処理施設】&#10;一人当たり有形固定資産（償却資産）額">
          <a:extLst>
            <a:ext uri="{FF2B5EF4-FFF2-40B4-BE49-F238E27FC236}">
              <a16:creationId xmlns:a16="http://schemas.microsoft.com/office/drawing/2014/main" id="{0C73F63C-BCC9-4AFA-8860-8E87D9EC6DCB}"/>
            </a:ext>
          </a:extLst>
        </xdr:cNvPr>
        <xdr:cNvSpPr txBox="1"/>
      </xdr:nvSpPr>
      <xdr:spPr>
        <a:xfrm>
          <a:off x="18356795" y="699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a:extLst>
            <a:ext uri="{FF2B5EF4-FFF2-40B4-BE49-F238E27FC236}">
              <a16:creationId xmlns:a16="http://schemas.microsoft.com/office/drawing/2014/main" id="{838EF83C-71DA-44B4-9951-D6B0916D34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1" name="正方形/長方形 590">
          <a:extLst>
            <a:ext uri="{FF2B5EF4-FFF2-40B4-BE49-F238E27FC236}">
              <a16:creationId xmlns:a16="http://schemas.microsoft.com/office/drawing/2014/main" id="{180432E1-BCD2-45BD-9CCA-C7430CD13B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2" name="正方形/長方形 591">
          <a:extLst>
            <a:ext uri="{FF2B5EF4-FFF2-40B4-BE49-F238E27FC236}">
              <a16:creationId xmlns:a16="http://schemas.microsoft.com/office/drawing/2014/main" id="{57223AA0-BA7C-42A2-B360-7AE1621A85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3" name="正方形/長方形 592">
          <a:extLst>
            <a:ext uri="{FF2B5EF4-FFF2-40B4-BE49-F238E27FC236}">
              <a16:creationId xmlns:a16="http://schemas.microsoft.com/office/drawing/2014/main" id="{AC3C65F9-78C7-4031-8EA3-13A56BBA242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4" name="正方形/長方形 593">
          <a:extLst>
            <a:ext uri="{FF2B5EF4-FFF2-40B4-BE49-F238E27FC236}">
              <a16:creationId xmlns:a16="http://schemas.microsoft.com/office/drawing/2014/main" id="{04A45800-100B-4854-BB78-1EFF19958D8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5" name="正方形/長方形 594">
          <a:extLst>
            <a:ext uri="{FF2B5EF4-FFF2-40B4-BE49-F238E27FC236}">
              <a16:creationId xmlns:a16="http://schemas.microsoft.com/office/drawing/2014/main" id="{2E52446D-E466-4B4E-90DA-DBD57D49039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6" name="正方形/長方形 595">
          <a:extLst>
            <a:ext uri="{FF2B5EF4-FFF2-40B4-BE49-F238E27FC236}">
              <a16:creationId xmlns:a16="http://schemas.microsoft.com/office/drawing/2014/main" id="{AEA21FCB-AAC7-445D-8A97-2DEBF6475A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正方形/長方形 596">
          <a:extLst>
            <a:ext uri="{FF2B5EF4-FFF2-40B4-BE49-F238E27FC236}">
              <a16:creationId xmlns:a16="http://schemas.microsoft.com/office/drawing/2014/main" id="{48FD3C41-77CE-40F6-BA3F-A90EE187808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8" name="正方形/長方形 597">
          <a:extLst>
            <a:ext uri="{FF2B5EF4-FFF2-40B4-BE49-F238E27FC236}">
              <a16:creationId xmlns:a16="http://schemas.microsoft.com/office/drawing/2014/main" id="{E7950E3F-270E-4B56-9D43-6060A0DAA30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9" name="正方形/長方形 598">
          <a:extLst>
            <a:ext uri="{FF2B5EF4-FFF2-40B4-BE49-F238E27FC236}">
              <a16:creationId xmlns:a16="http://schemas.microsoft.com/office/drawing/2014/main" id="{4232CF32-DB5E-42EA-9168-D86AD682DD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0" name="正方形/長方形 599">
          <a:extLst>
            <a:ext uri="{FF2B5EF4-FFF2-40B4-BE49-F238E27FC236}">
              <a16:creationId xmlns:a16="http://schemas.microsoft.com/office/drawing/2014/main" id="{038BCA1B-175F-41A4-A772-E96A83C0A9F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1" name="正方形/長方形 600">
          <a:extLst>
            <a:ext uri="{FF2B5EF4-FFF2-40B4-BE49-F238E27FC236}">
              <a16:creationId xmlns:a16="http://schemas.microsoft.com/office/drawing/2014/main" id="{F14BA95C-5BBE-4658-ABC4-132E692F80F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2" name="正方形/長方形 601">
          <a:extLst>
            <a:ext uri="{FF2B5EF4-FFF2-40B4-BE49-F238E27FC236}">
              <a16:creationId xmlns:a16="http://schemas.microsoft.com/office/drawing/2014/main" id="{863CE241-60DC-4098-BA07-5C1CE9C149A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3" name="正方形/長方形 602">
          <a:extLst>
            <a:ext uri="{FF2B5EF4-FFF2-40B4-BE49-F238E27FC236}">
              <a16:creationId xmlns:a16="http://schemas.microsoft.com/office/drawing/2014/main" id="{CA4465C1-321A-4C68-8012-9369BD7925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4" name="正方形/長方形 603">
          <a:extLst>
            <a:ext uri="{FF2B5EF4-FFF2-40B4-BE49-F238E27FC236}">
              <a16:creationId xmlns:a16="http://schemas.microsoft.com/office/drawing/2014/main" id="{24BA4FB5-5596-4788-9A80-62C9BBD8EB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5" name="正方形/長方形 604">
          <a:extLst>
            <a:ext uri="{FF2B5EF4-FFF2-40B4-BE49-F238E27FC236}">
              <a16:creationId xmlns:a16="http://schemas.microsoft.com/office/drawing/2014/main" id="{113F92B0-9527-4F95-8C26-30C591CF80A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a:extLst>
            <a:ext uri="{FF2B5EF4-FFF2-40B4-BE49-F238E27FC236}">
              <a16:creationId xmlns:a16="http://schemas.microsoft.com/office/drawing/2014/main" id="{421BB630-4397-4627-A1AE-C66D9ACCA1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a:extLst>
            <a:ext uri="{FF2B5EF4-FFF2-40B4-BE49-F238E27FC236}">
              <a16:creationId xmlns:a16="http://schemas.microsoft.com/office/drawing/2014/main" id="{03C06EEE-AB94-428C-9318-8BD023AAB4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a:extLst>
            <a:ext uri="{FF2B5EF4-FFF2-40B4-BE49-F238E27FC236}">
              <a16:creationId xmlns:a16="http://schemas.microsoft.com/office/drawing/2014/main" id="{7F9E0631-A690-434B-A37C-AC05D116E9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a:extLst>
            <a:ext uri="{FF2B5EF4-FFF2-40B4-BE49-F238E27FC236}">
              <a16:creationId xmlns:a16="http://schemas.microsoft.com/office/drawing/2014/main" id="{0AAAB6DF-938A-49C5-BFCC-82B8B2DDD43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a:extLst>
            <a:ext uri="{FF2B5EF4-FFF2-40B4-BE49-F238E27FC236}">
              <a16:creationId xmlns:a16="http://schemas.microsoft.com/office/drawing/2014/main" id="{255721D0-02BB-43CD-A2FE-EA849C93A5B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a:extLst>
            <a:ext uri="{FF2B5EF4-FFF2-40B4-BE49-F238E27FC236}">
              <a16:creationId xmlns:a16="http://schemas.microsoft.com/office/drawing/2014/main" id="{4528291B-AB4D-42EA-957D-C4AB52BFB0C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a:extLst>
            <a:ext uri="{FF2B5EF4-FFF2-40B4-BE49-F238E27FC236}">
              <a16:creationId xmlns:a16="http://schemas.microsoft.com/office/drawing/2014/main" id="{6B7C0D1F-ED19-4E54-BDF4-35E4FBE0B4F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a:extLst>
            <a:ext uri="{FF2B5EF4-FFF2-40B4-BE49-F238E27FC236}">
              <a16:creationId xmlns:a16="http://schemas.microsoft.com/office/drawing/2014/main" id="{8DFD08DA-65FD-411F-AEFF-B93422D685E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id="{3C87CD73-4055-4A76-998B-9399307A7D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id="{E65FF3DF-69E5-4ACC-8578-468114F7E8F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id="{6CE26A01-3BA0-4D44-BF26-2001E1CE6FC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id="{2408E084-10BB-452E-B820-4EBA1F36AE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id="{6A761884-F9EE-45FB-B09C-0FE2B1D4C4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id="{547AE588-6FD5-4DE1-9E23-8C8DD111FE8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id="{2D0B2344-7EDF-4C2F-903C-5807C4548AA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id="{E2C4F7FC-DCD2-4EE9-9B68-97374499DCE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a:extLst>
            <a:ext uri="{FF2B5EF4-FFF2-40B4-BE49-F238E27FC236}">
              <a16:creationId xmlns:a16="http://schemas.microsoft.com/office/drawing/2014/main" id="{A2C85A94-C32B-450D-94AA-8B40704BE33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a:extLst>
            <a:ext uri="{FF2B5EF4-FFF2-40B4-BE49-F238E27FC236}">
              <a16:creationId xmlns:a16="http://schemas.microsoft.com/office/drawing/2014/main" id="{EA9DF994-1DE6-4F9E-B26A-9CA840CF96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a:extLst>
            <a:ext uri="{FF2B5EF4-FFF2-40B4-BE49-F238E27FC236}">
              <a16:creationId xmlns:a16="http://schemas.microsoft.com/office/drawing/2014/main" id="{C31E07FA-55EC-4D49-9B69-10423E8421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a:extLst>
            <a:ext uri="{FF2B5EF4-FFF2-40B4-BE49-F238E27FC236}">
              <a16:creationId xmlns:a16="http://schemas.microsoft.com/office/drawing/2014/main" id="{A16E525B-797B-4726-B3DE-5071FCB05CE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a:extLst>
            <a:ext uri="{FF2B5EF4-FFF2-40B4-BE49-F238E27FC236}">
              <a16:creationId xmlns:a16="http://schemas.microsoft.com/office/drawing/2014/main" id="{01DD9662-E4EF-4CA7-BEFE-CC1FD11EB7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a:extLst>
            <a:ext uri="{FF2B5EF4-FFF2-40B4-BE49-F238E27FC236}">
              <a16:creationId xmlns:a16="http://schemas.microsoft.com/office/drawing/2014/main" id="{533BBE7A-5B25-4A2C-9586-096977F8619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a:extLst>
            <a:ext uri="{FF2B5EF4-FFF2-40B4-BE49-F238E27FC236}">
              <a16:creationId xmlns:a16="http://schemas.microsoft.com/office/drawing/2014/main" id="{5786F2F4-2CB9-4DE0-B91A-08BE04C355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a:extLst>
            <a:ext uri="{FF2B5EF4-FFF2-40B4-BE49-F238E27FC236}">
              <a16:creationId xmlns:a16="http://schemas.microsoft.com/office/drawing/2014/main" id="{18307AE8-DC1E-4683-92B3-C7AF6B3FBBB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a:extLst>
            <a:ext uri="{FF2B5EF4-FFF2-40B4-BE49-F238E27FC236}">
              <a16:creationId xmlns:a16="http://schemas.microsoft.com/office/drawing/2014/main" id="{8AAEFABE-381C-4ECE-A7F4-B8EE8B3BDD1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a:extLst>
            <a:ext uri="{FF2B5EF4-FFF2-40B4-BE49-F238E27FC236}">
              <a16:creationId xmlns:a16="http://schemas.microsoft.com/office/drawing/2014/main" id="{5A5F9428-F7B2-49FA-83D9-A9445D2D92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2" name="テキスト ボックス 631">
          <a:extLst>
            <a:ext uri="{FF2B5EF4-FFF2-40B4-BE49-F238E27FC236}">
              <a16:creationId xmlns:a16="http://schemas.microsoft.com/office/drawing/2014/main" id="{2C84307B-EBCC-4C45-B950-2D14C68242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3" name="直線コネクタ 632">
          <a:extLst>
            <a:ext uri="{FF2B5EF4-FFF2-40B4-BE49-F238E27FC236}">
              <a16:creationId xmlns:a16="http://schemas.microsoft.com/office/drawing/2014/main" id="{6FDD6CCB-51B7-4D19-A445-8A71E717A67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4" name="テキスト ボックス 633">
          <a:extLst>
            <a:ext uri="{FF2B5EF4-FFF2-40B4-BE49-F238E27FC236}">
              <a16:creationId xmlns:a16="http://schemas.microsoft.com/office/drawing/2014/main" id="{43E0335C-F88E-4AC0-931B-3927B075ED4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5" name="直線コネクタ 634">
          <a:extLst>
            <a:ext uri="{FF2B5EF4-FFF2-40B4-BE49-F238E27FC236}">
              <a16:creationId xmlns:a16="http://schemas.microsoft.com/office/drawing/2014/main" id="{D1080061-00BE-4ADC-8670-6C620C3A360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6" name="テキスト ボックス 635">
          <a:extLst>
            <a:ext uri="{FF2B5EF4-FFF2-40B4-BE49-F238E27FC236}">
              <a16:creationId xmlns:a16="http://schemas.microsoft.com/office/drawing/2014/main" id="{D7EE2CA9-FB27-48A4-916E-BCC6703AA8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7" name="直線コネクタ 636">
          <a:extLst>
            <a:ext uri="{FF2B5EF4-FFF2-40B4-BE49-F238E27FC236}">
              <a16:creationId xmlns:a16="http://schemas.microsoft.com/office/drawing/2014/main" id="{A29298CA-CDED-4F15-896A-053115F5409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8" name="テキスト ボックス 637">
          <a:extLst>
            <a:ext uri="{FF2B5EF4-FFF2-40B4-BE49-F238E27FC236}">
              <a16:creationId xmlns:a16="http://schemas.microsoft.com/office/drawing/2014/main" id="{5F47FDA0-1BD6-48CF-B4C7-123D1791404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9" name="直線コネクタ 638">
          <a:extLst>
            <a:ext uri="{FF2B5EF4-FFF2-40B4-BE49-F238E27FC236}">
              <a16:creationId xmlns:a16="http://schemas.microsoft.com/office/drawing/2014/main" id="{B5392670-C1A2-4622-9287-0F7B726934E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0" name="テキスト ボックス 639">
          <a:extLst>
            <a:ext uri="{FF2B5EF4-FFF2-40B4-BE49-F238E27FC236}">
              <a16:creationId xmlns:a16="http://schemas.microsoft.com/office/drawing/2014/main" id="{F8325E0A-21E7-4EEB-B835-39A25A5589E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1" name="直線コネクタ 640">
          <a:extLst>
            <a:ext uri="{FF2B5EF4-FFF2-40B4-BE49-F238E27FC236}">
              <a16:creationId xmlns:a16="http://schemas.microsoft.com/office/drawing/2014/main" id="{7F34AF4C-6A34-4302-83C8-2E09E39CFF5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2" name="テキスト ボックス 641">
          <a:extLst>
            <a:ext uri="{FF2B5EF4-FFF2-40B4-BE49-F238E27FC236}">
              <a16:creationId xmlns:a16="http://schemas.microsoft.com/office/drawing/2014/main" id="{6B6CAFFE-8795-4C35-8370-E7BACDC37AA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3" name="直線コネクタ 642">
          <a:extLst>
            <a:ext uri="{FF2B5EF4-FFF2-40B4-BE49-F238E27FC236}">
              <a16:creationId xmlns:a16="http://schemas.microsoft.com/office/drawing/2014/main" id="{865B5CAE-93E7-41C3-AF74-F8107F9128A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4" name="テキスト ボックス 643">
          <a:extLst>
            <a:ext uri="{FF2B5EF4-FFF2-40B4-BE49-F238E27FC236}">
              <a16:creationId xmlns:a16="http://schemas.microsoft.com/office/drawing/2014/main" id="{93F908FC-ECE9-49B7-935B-A25B9ADC56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a:extLst>
            <a:ext uri="{FF2B5EF4-FFF2-40B4-BE49-F238E27FC236}">
              <a16:creationId xmlns:a16="http://schemas.microsoft.com/office/drawing/2014/main" id="{5B6144EC-3FE1-42A7-AD53-DCA96F57573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庁舎】&#10;有形固定資産減価償却率グラフ枠">
          <a:extLst>
            <a:ext uri="{FF2B5EF4-FFF2-40B4-BE49-F238E27FC236}">
              <a16:creationId xmlns:a16="http://schemas.microsoft.com/office/drawing/2014/main" id="{9512F078-46B9-45D2-B3F7-2C077C62CB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47" name="直線コネクタ 646">
          <a:extLst>
            <a:ext uri="{FF2B5EF4-FFF2-40B4-BE49-F238E27FC236}">
              <a16:creationId xmlns:a16="http://schemas.microsoft.com/office/drawing/2014/main" id="{B1FDECA4-96AC-4540-8792-AB1A89784A9D}"/>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8" name="【庁舎】&#10;有形固定資産減価償却率最小値テキスト">
          <a:extLst>
            <a:ext uri="{FF2B5EF4-FFF2-40B4-BE49-F238E27FC236}">
              <a16:creationId xmlns:a16="http://schemas.microsoft.com/office/drawing/2014/main" id="{570690B3-68DE-4CD6-9CB5-DE296ED11A2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9" name="直線コネクタ 648">
          <a:extLst>
            <a:ext uri="{FF2B5EF4-FFF2-40B4-BE49-F238E27FC236}">
              <a16:creationId xmlns:a16="http://schemas.microsoft.com/office/drawing/2014/main" id="{EED3B834-1ED5-4A56-B368-ED54FE4D5B4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50" name="【庁舎】&#10;有形固定資産減価償却率最大値テキスト">
          <a:extLst>
            <a:ext uri="{FF2B5EF4-FFF2-40B4-BE49-F238E27FC236}">
              <a16:creationId xmlns:a16="http://schemas.microsoft.com/office/drawing/2014/main" id="{3400AA4B-5B39-4729-A4D7-F5F421996636}"/>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1" name="直線コネクタ 650">
          <a:extLst>
            <a:ext uri="{FF2B5EF4-FFF2-40B4-BE49-F238E27FC236}">
              <a16:creationId xmlns:a16="http://schemas.microsoft.com/office/drawing/2014/main" id="{91FCCE30-C8C6-42D0-A282-6B1A1876437A}"/>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52" name="【庁舎】&#10;有形固定資産減価償却率平均値テキスト">
          <a:extLst>
            <a:ext uri="{FF2B5EF4-FFF2-40B4-BE49-F238E27FC236}">
              <a16:creationId xmlns:a16="http://schemas.microsoft.com/office/drawing/2014/main" id="{2E91B046-51D3-4F5B-9193-25354DF2E102}"/>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53" name="フローチャート: 判断 652">
          <a:extLst>
            <a:ext uri="{FF2B5EF4-FFF2-40B4-BE49-F238E27FC236}">
              <a16:creationId xmlns:a16="http://schemas.microsoft.com/office/drawing/2014/main" id="{976E9D2B-473D-45F8-A0D8-699CD3F4B1B9}"/>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654" name="フローチャート: 判断 653">
          <a:extLst>
            <a:ext uri="{FF2B5EF4-FFF2-40B4-BE49-F238E27FC236}">
              <a16:creationId xmlns:a16="http://schemas.microsoft.com/office/drawing/2014/main" id="{44576243-6DF8-43A9-AD29-977C38CAD276}"/>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55" name="フローチャート: 判断 654">
          <a:extLst>
            <a:ext uri="{FF2B5EF4-FFF2-40B4-BE49-F238E27FC236}">
              <a16:creationId xmlns:a16="http://schemas.microsoft.com/office/drawing/2014/main" id="{738D9F6F-5982-46EB-8EB0-D7EA164005CB}"/>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56" name="フローチャート: 判断 655">
          <a:extLst>
            <a:ext uri="{FF2B5EF4-FFF2-40B4-BE49-F238E27FC236}">
              <a16:creationId xmlns:a16="http://schemas.microsoft.com/office/drawing/2014/main" id="{8EEE315D-8CE4-4E73-B1D5-6D13A566A0F6}"/>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57" name="フローチャート: 判断 656">
          <a:extLst>
            <a:ext uri="{FF2B5EF4-FFF2-40B4-BE49-F238E27FC236}">
              <a16:creationId xmlns:a16="http://schemas.microsoft.com/office/drawing/2014/main" id="{37194156-732D-4342-BC7B-A8115DBF8761}"/>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729C647B-4BCF-4D08-BE40-D4402135C25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F1824326-A836-461D-8569-E283DF6CDF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86A0ABDC-58CA-4640-A719-103CE040D3D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36CD084B-B03F-493C-A0A6-122B2DBFA26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B88A345-4370-46F5-B8BE-011471D06C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105411</xdr:rowOff>
    </xdr:from>
    <xdr:to>
      <xdr:col>85</xdr:col>
      <xdr:colOff>177800</xdr:colOff>
      <xdr:row>109</xdr:row>
      <xdr:rowOff>35561</xdr:rowOff>
    </xdr:to>
    <xdr:sp macro="" textlink="">
      <xdr:nvSpPr>
        <xdr:cNvPr id="663" name="楕円 662">
          <a:extLst>
            <a:ext uri="{FF2B5EF4-FFF2-40B4-BE49-F238E27FC236}">
              <a16:creationId xmlns:a16="http://schemas.microsoft.com/office/drawing/2014/main" id="{F92923B2-5EFD-430B-A768-2032A4C8E63B}"/>
            </a:ext>
          </a:extLst>
        </xdr:cNvPr>
        <xdr:cNvSpPr/>
      </xdr:nvSpPr>
      <xdr:spPr>
        <a:xfrm>
          <a:off x="162687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20338</xdr:rowOff>
    </xdr:from>
    <xdr:ext cx="405111" cy="259045"/>
    <xdr:sp macro="" textlink="">
      <xdr:nvSpPr>
        <xdr:cNvPr id="664" name="【庁舎】&#10;有形固定資産減価償却率該当値テキスト">
          <a:extLst>
            <a:ext uri="{FF2B5EF4-FFF2-40B4-BE49-F238E27FC236}">
              <a16:creationId xmlns:a16="http://schemas.microsoft.com/office/drawing/2014/main" id="{C51CFA13-35ED-4624-9507-479558EDF318}"/>
            </a:ext>
          </a:extLst>
        </xdr:cNvPr>
        <xdr:cNvSpPr txBox="1"/>
      </xdr:nvSpPr>
      <xdr:spPr>
        <a:xfrm>
          <a:off x="16357600" y="1853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102144</xdr:rowOff>
    </xdr:from>
    <xdr:to>
      <xdr:col>81</xdr:col>
      <xdr:colOff>101600</xdr:colOff>
      <xdr:row>109</xdr:row>
      <xdr:rowOff>32294</xdr:rowOff>
    </xdr:to>
    <xdr:sp macro="" textlink="">
      <xdr:nvSpPr>
        <xdr:cNvPr id="665" name="楕円 664">
          <a:extLst>
            <a:ext uri="{FF2B5EF4-FFF2-40B4-BE49-F238E27FC236}">
              <a16:creationId xmlns:a16="http://schemas.microsoft.com/office/drawing/2014/main" id="{23E43D23-2A74-4907-9CB3-646AA8902C87}"/>
            </a:ext>
          </a:extLst>
        </xdr:cNvPr>
        <xdr:cNvSpPr/>
      </xdr:nvSpPr>
      <xdr:spPr>
        <a:xfrm>
          <a:off x="15430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152944</xdr:rowOff>
    </xdr:from>
    <xdr:to>
      <xdr:col>85</xdr:col>
      <xdr:colOff>127000</xdr:colOff>
      <xdr:row>108</xdr:row>
      <xdr:rowOff>156211</xdr:rowOff>
    </xdr:to>
    <xdr:cxnSp macro="">
      <xdr:nvCxnSpPr>
        <xdr:cNvPr id="666" name="直線コネクタ 665">
          <a:extLst>
            <a:ext uri="{FF2B5EF4-FFF2-40B4-BE49-F238E27FC236}">
              <a16:creationId xmlns:a16="http://schemas.microsoft.com/office/drawing/2014/main" id="{992047EF-CCB2-4B2C-B06F-D3275445048E}"/>
            </a:ext>
          </a:extLst>
        </xdr:cNvPr>
        <xdr:cNvCxnSpPr/>
      </xdr:nvCxnSpPr>
      <xdr:spPr>
        <a:xfrm>
          <a:off x="15481300" y="18669544"/>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89081</xdr:rowOff>
    </xdr:from>
    <xdr:to>
      <xdr:col>76</xdr:col>
      <xdr:colOff>165100</xdr:colOff>
      <xdr:row>109</xdr:row>
      <xdr:rowOff>19231</xdr:rowOff>
    </xdr:to>
    <xdr:sp macro="" textlink="">
      <xdr:nvSpPr>
        <xdr:cNvPr id="667" name="楕円 666">
          <a:extLst>
            <a:ext uri="{FF2B5EF4-FFF2-40B4-BE49-F238E27FC236}">
              <a16:creationId xmlns:a16="http://schemas.microsoft.com/office/drawing/2014/main" id="{A42AE3B3-F3A4-436D-ADFE-811081982B53}"/>
            </a:ext>
          </a:extLst>
        </xdr:cNvPr>
        <xdr:cNvSpPr/>
      </xdr:nvSpPr>
      <xdr:spPr>
        <a:xfrm>
          <a:off x="14541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139881</xdr:rowOff>
    </xdr:from>
    <xdr:to>
      <xdr:col>81</xdr:col>
      <xdr:colOff>50800</xdr:colOff>
      <xdr:row>108</xdr:row>
      <xdr:rowOff>152944</xdr:rowOff>
    </xdr:to>
    <xdr:cxnSp macro="">
      <xdr:nvCxnSpPr>
        <xdr:cNvPr id="668" name="直線コネクタ 667">
          <a:extLst>
            <a:ext uri="{FF2B5EF4-FFF2-40B4-BE49-F238E27FC236}">
              <a16:creationId xmlns:a16="http://schemas.microsoft.com/office/drawing/2014/main" id="{AA621265-7931-4C5A-B4A5-3BFCE67977B9}"/>
            </a:ext>
          </a:extLst>
        </xdr:cNvPr>
        <xdr:cNvCxnSpPr/>
      </xdr:nvCxnSpPr>
      <xdr:spPr>
        <a:xfrm>
          <a:off x="14592300" y="1865648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56424</xdr:rowOff>
    </xdr:from>
    <xdr:to>
      <xdr:col>72</xdr:col>
      <xdr:colOff>38100</xdr:colOff>
      <xdr:row>108</xdr:row>
      <xdr:rowOff>158024</xdr:rowOff>
    </xdr:to>
    <xdr:sp macro="" textlink="">
      <xdr:nvSpPr>
        <xdr:cNvPr id="669" name="楕円 668">
          <a:extLst>
            <a:ext uri="{FF2B5EF4-FFF2-40B4-BE49-F238E27FC236}">
              <a16:creationId xmlns:a16="http://schemas.microsoft.com/office/drawing/2014/main" id="{A6AC45B1-F441-4A32-9B9F-46F7ECA87897}"/>
            </a:ext>
          </a:extLst>
        </xdr:cNvPr>
        <xdr:cNvSpPr/>
      </xdr:nvSpPr>
      <xdr:spPr>
        <a:xfrm>
          <a:off x="13652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107224</xdr:rowOff>
    </xdr:from>
    <xdr:to>
      <xdr:col>76</xdr:col>
      <xdr:colOff>114300</xdr:colOff>
      <xdr:row>108</xdr:row>
      <xdr:rowOff>139881</xdr:rowOff>
    </xdr:to>
    <xdr:cxnSp macro="">
      <xdr:nvCxnSpPr>
        <xdr:cNvPr id="670" name="直線コネクタ 669">
          <a:extLst>
            <a:ext uri="{FF2B5EF4-FFF2-40B4-BE49-F238E27FC236}">
              <a16:creationId xmlns:a16="http://schemas.microsoft.com/office/drawing/2014/main" id="{8214D98B-7E77-45E8-B76B-E3EAC5137F62}"/>
            </a:ext>
          </a:extLst>
        </xdr:cNvPr>
        <xdr:cNvCxnSpPr/>
      </xdr:nvCxnSpPr>
      <xdr:spPr>
        <a:xfrm>
          <a:off x="13703300" y="186238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23768</xdr:rowOff>
    </xdr:from>
    <xdr:to>
      <xdr:col>67</xdr:col>
      <xdr:colOff>101600</xdr:colOff>
      <xdr:row>108</xdr:row>
      <xdr:rowOff>125368</xdr:rowOff>
    </xdr:to>
    <xdr:sp macro="" textlink="">
      <xdr:nvSpPr>
        <xdr:cNvPr id="671" name="楕円 670">
          <a:extLst>
            <a:ext uri="{FF2B5EF4-FFF2-40B4-BE49-F238E27FC236}">
              <a16:creationId xmlns:a16="http://schemas.microsoft.com/office/drawing/2014/main" id="{9DB788D1-A4F6-4CE0-A4FB-AD435B85CBD0}"/>
            </a:ext>
          </a:extLst>
        </xdr:cNvPr>
        <xdr:cNvSpPr/>
      </xdr:nvSpPr>
      <xdr:spPr>
        <a:xfrm>
          <a:off x="12763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74568</xdr:rowOff>
    </xdr:from>
    <xdr:to>
      <xdr:col>71</xdr:col>
      <xdr:colOff>177800</xdr:colOff>
      <xdr:row>108</xdr:row>
      <xdr:rowOff>107224</xdr:rowOff>
    </xdr:to>
    <xdr:cxnSp macro="">
      <xdr:nvCxnSpPr>
        <xdr:cNvPr id="672" name="直線コネクタ 671">
          <a:extLst>
            <a:ext uri="{FF2B5EF4-FFF2-40B4-BE49-F238E27FC236}">
              <a16:creationId xmlns:a16="http://schemas.microsoft.com/office/drawing/2014/main" id="{CE7905EB-4EFB-42E7-9AFB-E3755FF0BDDE}"/>
            </a:ext>
          </a:extLst>
        </xdr:cNvPr>
        <xdr:cNvCxnSpPr/>
      </xdr:nvCxnSpPr>
      <xdr:spPr>
        <a:xfrm>
          <a:off x="12814300" y="185911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673" name="n_1aveValue【庁舎】&#10;有形固定資産減価償却率">
          <a:extLst>
            <a:ext uri="{FF2B5EF4-FFF2-40B4-BE49-F238E27FC236}">
              <a16:creationId xmlns:a16="http://schemas.microsoft.com/office/drawing/2014/main" id="{CF36432F-E19D-4301-8223-1CA718F3AE96}"/>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74" name="n_2aveValue【庁舎】&#10;有形固定資産減価償却率">
          <a:extLst>
            <a:ext uri="{FF2B5EF4-FFF2-40B4-BE49-F238E27FC236}">
              <a16:creationId xmlns:a16="http://schemas.microsoft.com/office/drawing/2014/main" id="{43B11066-2CBC-4E0F-B269-4E5156A3AE04}"/>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75" name="n_3aveValue【庁舎】&#10;有形固定資産減価償却率">
          <a:extLst>
            <a:ext uri="{FF2B5EF4-FFF2-40B4-BE49-F238E27FC236}">
              <a16:creationId xmlns:a16="http://schemas.microsoft.com/office/drawing/2014/main" id="{FD6D5283-A9E5-4EA9-B8F0-6CDF6F929EDF}"/>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676" name="n_4aveValue【庁舎】&#10;有形固定資産減価償却率">
          <a:extLst>
            <a:ext uri="{FF2B5EF4-FFF2-40B4-BE49-F238E27FC236}">
              <a16:creationId xmlns:a16="http://schemas.microsoft.com/office/drawing/2014/main" id="{C4C6D08C-D961-42DA-A275-A25B64A92C38}"/>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23421</xdr:rowOff>
    </xdr:from>
    <xdr:ext cx="405111" cy="259045"/>
    <xdr:sp macro="" textlink="">
      <xdr:nvSpPr>
        <xdr:cNvPr id="677" name="n_1mainValue【庁舎】&#10;有形固定資産減価償却率">
          <a:extLst>
            <a:ext uri="{FF2B5EF4-FFF2-40B4-BE49-F238E27FC236}">
              <a16:creationId xmlns:a16="http://schemas.microsoft.com/office/drawing/2014/main" id="{02845989-9022-49FD-A04B-9C857A4B3CE2}"/>
            </a:ext>
          </a:extLst>
        </xdr:cNvPr>
        <xdr:cNvSpPr txBox="1"/>
      </xdr:nvSpPr>
      <xdr:spPr>
        <a:xfrm>
          <a:off x="152660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10358</xdr:rowOff>
    </xdr:from>
    <xdr:ext cx="405111" cy="259045"/>
    <xdr:sp macro="" textlink="">
      <xdr:nvSpPr>
        <xdr:cNvPr id="678" name="n_2mainValue【庁舎】&#10;有形固定資産減価償却率">
          <a:extLst>
            <a:ext uri="{FF2B5EF4-FFF2-40B4-BE49-F238E27FC236}">
              <a16:creationId xmlns:a16="http://schemas.microsoft.com/office/drawing/2014/main" id="{E2609C7C-3A3C-4DDB-BD38-B5E53D4333B9}"/>
            </a:ext>
          </a:extLst>
        </xdr:cNvPr>
        <xdr:cNvSpPr txBox="1"/>
      </xdr:nvSpPr>
      <xdr:spPr>
        <a:xfrm>
          <a:off x="14389744" y="186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149151</xdr:rowOff>
    </xdr:from>
    <xdr:ext cx="405111" cy="259045"/>
    <xdr:sp macro="" textlink="">
      <xdr:nvSpPr>
        <xdr:cNvPr id="679" name="n_3mainValue【庁舎】&#10;有形固定資産減価償却率">
          <a:extLst>
            <a:ext uri="{FF2B5EF4-FFF2-40B4-BE49-F238E27FC236}">
              <a16:creationId xmlns:a16="http://schemas.microsoft.com/office/drawing/2014/main" id="{6420E863-9525-4CE7-8A6F-11233F8BD053}"/>
            </a:ext>
          </a:extLst>
        </xdr:cNvPr>
        <xdr:cNvSpPr txBox="1"/>
      </xdr:nvSpPr>
      <xdr:spPr>
        <a:xfrm>
          <a:off x="135007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116495</xdr:rowOff>
    </xdr:from>
    <xdr:ext cx="405111" cy="259045"/>
    <xdr:sp macro="" textlink="">
      <xdr:nvSpPr>
        <xdr:cNvPr id="680" name="n_4mainValue【庁舎】&#10;有形固定資産減価償却率">
          <a:extLst>
            <a:ext uri="{FF2B5EF4-FFF2-40B4-BE49-F238E27FC236}">
              <a16:creationId xmlns:a16="http://schemas.microsoft.com/office/drawing/2014/main" id="{12457E4E-88D8-4DD4-8433-73654404688A}"/>
            </a:ext>
          </a:extLst>
        </xdr:cNvPr>
        <xdr:cNvSpPr txBox="1"/>
      </xdr:nvSpPr>
      <xdr:spPr>
        <a:xfrm>
          <a:off x="12611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a:extLst>
            <a:ext uri="{FF2B5EF4-FFF2-40B4-BE49-F238E27FC236}">
              <a16:creationId xmlns:a16="http://schemas.microsoft.com/office/drawing/2014/main" id="{D1A85B7F-002B-4B53-A411-3FB79206EFD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a:extLst>
            <a:ext uri="{FF2B5EF4-FFF2-40B4-BE49-F238E27FC236}">
              <a16:creationId xmlns:a16="http://schemas.microsoft.com/office/drawing/2014/main" id="{5AC544F1-06C1-497E-9B5D-624A37C380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a:extLst>
            <a:ext uri="{FF2B5EF4-FFF2-40B4-BE49-F238E27FC236}">
              <a16:creationId xmlns:a16="http://schemas.microsoft.com/office/drawing/2014/main" id="{7FDC2054-2DF5-4FEF-9FFF-0A517DC20FF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a:extLst>
            <a:ext uri="{FF2B5EF4-FFF2-40B4-BE49-F238E27FC236}">
              <a16:creationId xmlns:a16="http://schemas.microsoft.com/office/drawing/2014/main" id="{0131EAAF-BA7C-412A-935B-A12C684296D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a:extLst>
            <a:ext uri="{FF2B5EF4-FFF2-40B4-BE49-F238E27FC236}">
              <a16:creationId xmlns:a16="http://schemas.microsoft.com/office/drawing/2014/main" id="{559E162C-0BFF-418C-B447-5FFBD2965E6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a:extLst>
            <a:ext uri="{FF2B5EF4-FFF2-40B4-BE49-F238E27FC236}">
              <a16:creationId xmlns:a16="http://schemas.microsoft.com/office/drawing/2014/main" id="{07A8CCD8-EF0E-459C-A5B4-35DBB6BE76E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a:extLst>
            <a:ext uri="{FF2B5EF4-FFF2-40B4-BE49-F238E27FC236}">
              <a16:creationId xmlns:a16="http://schemas.microsoft.com/office/drawing/2014/main" id="{37DC268A-2B3F-4B78-A026-2EA43DCB9E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a:extLst>
            <a:ext uri="{FF2B5EF4-FFF2-40B4-BE49-F238E27FC236}">
              <a16:creationId xmlns:a16="http://schemas.microsoft.com/office/drawing/2014/main" id="{FC5AC51A-F15F-4150-B26C-8663E1B7904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a:extLst>
            <a:ext uri="{FF2B5EF4-FFF2-40B4-BE49-F238E27FC236}">
              <a16:creationId xmlns:a16="http://schemas.microsoft.com/office/drawing/2014/main" id="{3AEAD8A2-6210-4334-8544-697A8C65F0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a:extLst>
            <a:ext uri="{FF2B5EF4-FFF2-40B4-BE49-F238E27FC236}">
              <a16:creationId xmlns:a16="http://schemas.microsoft.com/office/drawing/2014/main" id="{40259FB4-D749-4F04-A2D7-2EBE02596D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1" name="直線コネクタ 690">
          <a:extLst>
            <a:ext uri="{FF2B5EF4-FFF2-40B4-BE49-F238E27FC236}">
              <a16:creationId xmlns:a16="http://schemas.microsoft.com/office/drawing/2014/main" id="{8B0D9E2B-7A27-450D-87E7-1EE484544A8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2" name="テキスト ボックス 691">
          <a:extLst>
            <a:ext uri="{FF2B5EF4-FFF2-40B4-BE49-F238E27FC236}">
              <a16:creationId xmlns:a16="http://schemas.microsoft.com/office/drawing/2014/main" id="{0F0B4C46-CDD9-42B0-84CA-99985C6814A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3" name="直線コネクタ 692">
          <a:extLst>
            <a:ext uri="{FF2B5EF4-FFF2-40B4-BE49-F238E27FC236}">
              <a16:creationId xmlns:a16="http://schemas.microsoft.com/office/drawing/2014/main" id="{7ED013B9-7CF5-45E8-9CE4-E3DEF8BBA6B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4" name="テキスト ボックス 693">
          <a:extLst>
            <a:ext uri="{FF2B5EF4-FFF2-40B4-BE49-F238E27FC236}">
              <a16:creationId xmlns:a16="http://schemas.microsoft.com/office/drawing/2014/main" id="{9DB0A8BB-5438-4FD5-96BE-4C65A44803E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5" name="直線コネクタ 694">
          <a:extLst>
            <a:ext uri="{FF2B5EF4-FFF2-40B4-BE49-F238E27FC236}">
              <a16:creationId xmlns:a16="http://schemas.microsoft.com/office/drawing/2014/main" id="{1B4BCCA2-AAF3-4929-8093-4C593F3EDCB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6" name="テキスト ボックス 695">
          <a:extLst>
            <a:ext uri="{FF2B5EF4-FFF2-40B4-BE49-F238E27FC236}">
              <a16:creationId xmlns:a16="http://schemas.microsoft.com/office/drawing/2014/main" id="{1A935EA9-19D9-4F2F-9294-CBAF5D56334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7" name="直線コネクタ 696">
          <a:extLst>
            <a:ext uri="{FF2B5EF4-FFF2-40B4-BE49-F238E27FC236}">
              <a16:creationId xmlns:a16="http://schemas.microsoft.com/office/drawing/2014/main" id="{BA9881AE-23C2-4E1C-A24B-4DCD2A351E9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8" name="テキスト ボックス 697">
          <a:extLst>
            <a:ext uri="{FF2B5EF4-FFF2-40B4-BE49-F238E27FC236}">
              <a16:creationId xmlns:a16="http://schemas.microsoft.com/office/drawing/2014/main" id="{8F458091-F130-4F03-8A0A-AE1EA689B82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9" name="直線コネクタ 698">
          <a:extLst>
            <a:ext uri="{FF2B5EF4-FFF2-40B4-BE49-F238E27FC236}">
              <a16:creationId xmlns:a16="http://schemas.microsoft.com/office/drawing/2014/main" id="{81E98597-695A-4646-A7C8-8D08ADD5319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0" name="テキスト ボックス 699">
          <a:extLst>
            <a:ext uri="{FF2B5EF4-FFF2-40B4-BE49-F238E27FC236}">
              <a16:creationId xmlns:a16="http://schemas.microsoft.com/office/drawing/2014/main" id="{BEA790B4-C3F0-4A4E-93E0-AAA2E8AB054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1" name="直線コネクタ 700">
          <a:extLst>
            <a:ext uri="{FF2B5EF4-FFF2-40B4-BE49-F238E27FC236}">
              <a16:creationId xmlns:a16="http://schemas.microsoft.com/office/drawing/2014/main" id="{6CC503EA-D4BE-447D-B3B0-1D496EB70C8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2" name="テキスト ボックス 701">
          <a:extLst>
            <a:ext uri="{FF2B5EF4-FFF2-40B4-BE49-F238E27FC236}">
              <a16:creationId xmlns:a16="http://schemas.microsoft.com/office/drawing/2014/main" id="{DB71D1DF-B5A1-4D4E-A2F7-487A6402010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3" name="直線コネクタ 702">
          <a:extLst>
            <a:ext uri="{FF2B5EF4-FFF2-40B4-BE49-F238E27FC236}">
              <a16:creationId xmlns:a16="http://schemas.microsoft.com/office/drawing/2014/main" id="{726AECB7-F0E6-462A-9D26-1F863B3037B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4" name="テキスト ボックス 703">
          <a:extLst>
            <a:ext uri="{FF2B5EF4-FFF2-40B4-BE49-F238E27FC236}">
              <a16:creationId xmlns:a16="http://schemas.microsoft.com/office/drawing/2014/main" id="{A79F844F-AF4A-42D8-A64D-3E29EAAD4F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5" name="【庁舎】&#10;一人当たり面積グラフ枠">
          <a:extLst>
            <a:ext uri="{FF2B5EF4-FFF2-40B4-BE49-F238E27FC236}">
              <a16:creationId xmlns:a16="http://schemas.microsoft.com/office/drawing/2014/main" id="{D16A19DC-E84B-4A28-8D40-88DAACA6E99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706" name="直線コネクタ 705">
          <a:extLst>
            <a:ext uri="{FF2B5EF4-FFF2-40B4-BE49-F238E27FC236}">
              <a16:creationId xmlns:a16="http://schemas.microsoft.com/office/drawing/2014/main" id="{0C86409E-A106-4382-A02C-46EAD1A272A1}"/>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07" name="【庁舎】&#10;一人当たり面積最小値テキスト">
          <a:extLst>
            <a:ext uri="{FF2B5EF4-FFF2-40B4-BE49-F238E27FC236}">
              <a16:creationId xmlns:a16="http://schemas.microsoft.com/office/drawing/2014/main" id="{60395EDE-E54D-4D07-93DE-75123270B36F}"/>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08" name="直線コネクタ 707">
          <a:extLst>
            <a:ext uri="{FF2B5EF4-FFF2-40B4-BE49-F238E27FC236}">
              <a16:creationId xmlns:a16="http://schemas.microsoft.com/office/drawing/2014/main" id="{545FE636-A449-42E3-AA4D-57A5066F0ED2}"/>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709" name="【庁舎】&#10;一人当たり面積最大値テキスト">
          <a:extLst>
            <a:ext uri="{FF2B5EF4-FFF2-40B4-BE49-F238E27FC236}">
              <a16:creationId xmlns:a16="http://schemas.microsoft.com/office/drawing/2014/main" id="{AB2F6C96-99FC-46FE-9379-E8242C8F6707}"/>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710" name="直線コネクタ 709">
          <a:extLst>
            <a:ext uri="{FF2B5EF4-FFF2-40B4-BE49-F238E27FC236}">
              <a16:creationId xmlns:a16="http://schemas.microsoft.com/office/drawing/2014/main" id="{C59D9D2C-8899-455D-9AE4-97E10C53D510}"/>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711" name="【庁舎】&#10;一人当たり面積平均値テキスト">
          <a:extLst>
            <a:ext uri="{FF2B5EF4-FFF2-40B4-BE49-F238E27FC236}">
              <a16:creationId xmlns:a16="http://schemas.microsoft.com/office/drawing/2014/main" id="{7BAC5BD7-7B9C-4E52-BEF4-6ED2F3DD0E83}"/>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12" name="フローチャート: 判断 711">
          <a:extLst>
            <a:ext uri="{FF2B5EF4-FFF2-40B4-BE49-F238E27FC236}">
              <a16:creationId xmlns:a16="http://schemas.microsoft.com/office/drawing/2014/main" id="{0350407E-0899-47C3-A3B6-E4D1BD2E2846}"/>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713" name="フローチャート: 判断 712">
          <a:extLst>
            <a:ext uri="{FF2B5EF4-FFF2-40B4-BE49-F238E27FC236}">
              <a16:creationId xmlns:a16="http://schemas.microsoft.com/office/drawing/2014/main" id="{2DE2CE2C-130A-46A3-94FE-BE0BC480A837}"/>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714" name="フローチャート: 判断 713">
          <a:extLst>
            <a:ext uri="{FF2B5EF4-FFF2-40B4-BE49-F238E27FC236}">
              <a16:creationId xmlns:a16="http://schemas.microsoft.com/office/drawing/2014/main" id="{44ED11ED-15D6-40D3-B372-326FBFC8F8E0}"/>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715" name="フローチャート: 判断 714">
          <a:extLst>
            <a:ext uri="{FF2B5EF4-FFF2-40B4-BE49-F238E27FC236}">
              <a16:creationId xmlns:a16="http://schemas.microsoft.com/office/drawing/2014/main" id="{5918C368-85F6-401E-B3B2-9A8FB224C87D}"/>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716" name="フローチャート: 判断 715">
          <a:extLst>
            <a:ext uri="{FF2B5EF4-FFF2-40B4-BE49-F238E27FC236}">
              <a16:creationId xmlns:a16="http://schemas.microsoft.com/office/drawing/2014/main" id="{874BB323-2A7D-4143-B04D-52D1A672790E}"/>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612AA3B2-13CC-404D-BE11-039A430A387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6A4E32BA-58F5-422A-A073-AC411663BC0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2D269847-3CA0-4DA8-9076-96B017B8CF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315B7754-5639-4CEE-BF93-5BDAD5A5F0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1D46CF4B-34EA-4565-93CE-F589D157597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126637</xdr:rowOff>
    </xdr:from>
    <xdr:to>
      <xdr:col>116</xdr:col>
      <xdr:colOff>114300</xdr:colOff>
      <xdr:row>107</xdr:row>
      <xdr:rowOff>56787</xdr:rowOff>
    </xdr:to>
    <xdr:sp macro="" textlink="">
      <xdr:nvSpPr>
        <xdr:cNvPr id="722" name="楕円 721">
          <a:extLst>
            <a:ext uri="{FF2B5EF4-FFF2-40B4-BE49-F238E27FC236}">
              <a16:creationId xmlns:a16="http://schemas.microsoft.com/office/drawing/2014/main" id="{F961B4CA-E862-4709-8BA5-A4433DC130B4}"/>
            </a:ext>
          </a:extLst>
        </xdr:cNvPr>
        <xdr:cNvSpPr/>
      </xdr:nvSpPr>
      <xdr:spPr>
        <a:xfrm>
          <a:off x="22110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105064</xdr:rowOff>
    </xdr:from>
    <xdr:ext cx="469744" cy="259045"/>
    <xdr:sp macro="" textlink="">
      <xdr:nvSpPr>
        <xdr:cNvPr id="723" name="【庁舎】&#10;一人当たり面積該当値テキスト">
          <a:extLst>
            <a:ext uri="{FF2B5EF4-FFF2-40B4-BE49-F238E27FC236}">
              <a16:creationId xmlns:a16="http://schemas.microsoft.com/office/drawing/2014/main" id="{ECAF2F7B-5B8D-4C70-929C-4C71B4185B09}"/>
            </a:ext>
          </a:extLst>
        </xdr:cNvPr>
        <xdr:cNvSpPr txBox="1"/>
      </xdr:nvSpPr>
      <xdr:spPr>
        <a:xfrm>
          <a:off x="22199600"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133169</xdr:rowOff>
    </xdr:from>
    <xdr:to>
      <xdr:col>112</xdr:col>
      <xdr:colOff>38100</xdr:colOff>
      <xdr:row>107</xdr:row>
      <xdr:rowOff>63319</xdr:rowOff>
    </xdr:to>
    <xdr:sp macro="" textlink="">
      <xdr:nvSpPr>
        <xdr:cNvPr id="724" name="楕円 723">
          <a:extLst>
            <a:ext uri="{FF2B5EF4-FFF2-40B4-BE49-F238E27FC236}">
              <a16:creationId xmlns:a16="http://schemas.microsoft.com/office/drawing/2014/main" id="{638C07BC-439F-480B-BEDB-46DF69F2F31D}"/>
            </a:ext>
          </a:extLst>
        </xdr:cNvPr>
        <xdr:cNvSpPr/>
      </xdr:nvSpPr>
      <xdr:spPr>
        <a:xfrm>
          <a:off x="21272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5987</xdr:rowOff>
    </xdr:from>
    <xdr:to>
      <xdr:col>116</xdr:col>
      <xdr:colOff>63500</xdr:colOff>
      <xdr:row>107</xdr:row>
      <xdr:rowOff>12519</xdr:rowOff>
    </xdr:to>
    <xdr:cxnSp macro="">
      <xdr:nvCxnSpPr>
        <xdr:cNvPr id="725" name="直線コネクタ 724">
          <a:extLst>
            <a:ext uri="{FF2B5EF4-FFF2-40B4-BE49-F238E27FC236}">
              <a16:creationId xmlns:a16="http://schemas.microsoft.com/office/drawing/2014/main" id="{4CB8D61F-1315-43F4-B89E-F9A33EE856B8}"/>
            </a:ext>
          </a:extLst>
        </xdr:cNvPr>
        <xdr:cNvCxnSpPr/>
      </xdr:nvCxnSpPr>
      <xdr:spPr>
        <a:xfrm flipV="1">
          <a:off x="21323300" y="183511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726" name="楕円 725">
          <a:extLst>
            <a:ext uri="{FF2B5EF4-FFF2-40B4-BE49-F238E27FC236}">
              <a16:creationId xmlns:a16="http://schemas.microsoft.com/office/drawing/2014/main" id="{F884B77E-AD71-4D1F-AA49-0E4C29D4576C}"/>
            </a:ext>
          </a:extLst>
        </xdr:cNvPr>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12519</xdr:rowOff>
    </xdr:from>
    <xdr:to>
      <xdr:col>111</xdr:col>
      <xdr:colOff>177800</xdr:colOff>
      <xdr:row>107</xdr:row>
      <xdr:rowOff>19050</xdr:rowOff>
    </xdr:to>
    <xdr:cxnSp macro="">
      <xdr:nvCxnSpPr>
        <xdr:cNvPr id="727" name="直線コネクタ 726">
          <a:extLst>
            <a:ext uri="{FF2B5EF4-FFF2-40B4-BE49-F238E27FC236}">
              <a16:creationId xmlns:a16="http://schemas.microsoft.com/office/drawing/2014/main" id="{886F329C-8281-4D7A-B244-F0139191304D}"/>
            </a:ext>
          </a:extLst>
        </xdr:cNvPr>
        <xdr:cNvCxnSpPr/>
      </xdr:nvCxnSpPr>
      <xdr:spPr>
        <a:xfrm flipV="1">
          <a:off x="20434300" y="183576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28" name="楕円 727">
          <a:extLst>
            <a:ext uri="{FF2B5EF4-FFF2-40B4-BE49-F238E27FC236}">
              <a16:creationId xmlns:a16="http://schemas.microsoft.com/office/drawing/2014/main" id="{21E3CC09-6906-47C6-BA54-100C50FAB1E4}"/>
            </a:ext>
          </a:extLst>
        </xdr:cNvPr>
        <xdr:cNvSpPr/>
      </xdr:nvSpPr>
      <xdr:spPr>
        <a:xfrm>
          <a:off x="19494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25581</xdr:rowOff>
    </xdr:to>
    <xdr:cxnSp macro="">
      <xdr:nvCxnSpPr>
        <xdr:cNvPr id="729" name="直線コネクタ 728">
          <a:extLst>
            <a:ext uri="{FF2B5EF4-FFF2-40B4-BE49-F238E27FC236}">
              <a16:creationId xmlns:a16="http://schemas.microsoft.com/office/drawing/2014/main" id="{87A549C1-8563-4A4C-BECE-666A2BA15072}"/>
            </a:ext>
          </a:extLst>
        </xdr:cNvPr>
        <xdr:cNvCxnSpPr/>
      </xdr:nvCxnSpPr>
      <xdr:spPr>
        <a:xfrm flipV="1">
          <a:off x="19545300" y="183642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730" name="楕円 729">
          <a:extLst>
            <a:ext uri="{FF2B5EF4-FFF2-40B4-BE49-F238E27FC236}">
              <a16:creationId xmlns:a16="http://schemas.microsoft.com/office/drawing/2014/main" id="{76756A6E-3ADA-4BC5-8DE9-983C398058CC}"/>
            </a:ext>
          </a:extLst>
        </xdr:cNvPr>
        <xdr:cNvSpPr/>
      </xdr:nvSpPr>
      <xdr:spPr>
        <a:xfrm>
          <a:off x="18605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25581</xdr:rowOff>
    </xdr:from>
    <xdr:to>
      <xdr:col>102</xdr:col>
      <xdr:colOff>114300</xdr:colOff>
      <xdr:row>107</xdr:row>
      <xdr:rowOff>32113</xdr:rowOff>
    </xdr:to>
    <xdr:cxnSp macro="">
      <xdr:nvCxnSpPr>
        <xdr:cNvPr id="731" name="直線コネクタ 730">
          <a:extLst>
            <a:ext uri="{FF2B5EF4-FFF2-40B4-BE49-F238E27FC236}">
              <a16:creationId xmlns:a16="http://schemas.microsoft.com/office/drawing/2014/main" id="{14E9F52D-1651-4E81-9788-A7BE78DDE35D}"/>
            </a:ext>
          </a:extLst>
        </xdr:cNvPr>
        <xdr:cNvCxnSpPr/>
      </xdr:nvCxnSpPr>
      <xdr:spPr>
        <a:xfrm flipV="1">
          <a:off x="18656300" y="183707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732" name="n_1aveValue【庁舎】&#10;一人当たり面積">
          <a:extLst>
            <a:ext uri="{FF2B5EF4-FFF2-40B4-BE49-F238E27FC236}">
              <a16:creationId xmlns:a16="http://schemas.microsoft.com/office/drawing/2014/main" id="{633BCCC3-8EB6-4EC7-9ABD-2BA471EAC21C}"/>
            </a:ext>
          </a:extLst>
        </xdr:cNvPr>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55353</xdr:rowOff>
    </xdr:from>
    <xdr:ext cx="469744" cy="259045"/>
    <xdr:sp macro="" textlink="">
      <xdr:nvSpPr>
        <xdr:cNvPr id="733" name="n_2aveValue【庁舎】&#10;一人当たり面積">
          <a:extLst>
            <a:ext uri="{FF2B5EF4-FFF2-40B4-BE49-F238E27FC236}">
              <a16:creationId xmlns:a16="http://schemas.microsoft.com/office/drawing/2014/main" id="{3A0865EF-99D2-4410-B53B-943E1A91749C}"/>
            </a:ext>
          </a:extLst>
        </xdr:cNvPr>
        <xdr:cNvSpPr txBox="1"/>
      </xdr:nvSpPr>
      <xdr:spPr>
        <a:xfrm>
          <a:off x="20199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734" name="n_3aveValue【庁舎】&#10;一人当たり面積">
          <a:extLst>
            <a:ext uri="{FF2B5EF4-FFF2-40B4-BE49-F238E27FC236}">
              <a16:creationId xmlns:a16="http://schemas.microsoft.com/office/drawing/2014/main" id="{95AA61B3-B3E0-4EE7-B1F6-37B4FB1CE487}"/>
            </a:ext>
          </a:extLst>
        </xdr:cNvPr>
        <xdr:cNvSpPr txBox="1"/>
      </xdr:nvSpPr>
      <xdr:spPr>
        <a:xfrm>
          <a:off x="19310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71682</xdr:rowOff>
    </xdr:from>
    <xdr:ext cx="469744" cy="259045"/>
    <xdr:sp macro="" textlink="">
      <xdr:nvSpPr>
        <xdr:cNvPr id="735" name="n_4aveValue【庁舎】&#10;一人当たり面積">
          <a:extLst>
            <a:ext uri="{FF2B5EF4-FFF2-40B4-BE49-F238E27FC236}">
              <a16:creationId xmlns:a16="http://schemas.microsoft.com/office/drawing/2014/main" id="{0CC06D28-10F5-4212-A0ED-58B554B25257}"/>
            </a:ext>
          </a:extLst>
        </xdr:cNvPr>
        <xdr:cNvSpPr txBox="1"/>
      </xdr:nvSpPr>
      <xdr:spPr>
        <a:xfrm>
          <a:off x="18421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54446</xdr:rowOff>
    </xdr:from>
    <xdr:ext cx="469744" cy="259045"/>
    <xdr:sp macro="" textlink="">
      <xdr:nvSpPr>
        <xdr:cNvPr id="736" name="n_1mainValue【庁舎】&#10;一人当たり面積">
          <a:extLst>
            <a:ext uri="{FF2B5EF4-FFF2-40B4-BE49-F238E27FC236}">
              <a16:creationId xmlns:a16="http://schemas.microsoft.com/office/drawing/2014/main" id="{DE172A8F-0F2C-4D6E-A3C0-78891454C822}"/>
            </a:ext>
          </a:extLst>
        </xdr:cNvPr>
        <xdr:cNvSpPr txBox="1"/>
      </xdr:nvSpPr>
      <xdr:spPr>
        <a:xfrm>
          <a:off x="210757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737" name="n_2mainValue【庁舎】&#10;一人当たり面積">
          <a:extLst>
            <a:ext uri="{FF2B5EF4-FFF2-40B4-BE49-F238E27FC236}">
              <a16:creationId xmlns:a16="http://schemas.microsoft.com/office/drawing/2014/main" id="{A36B9EDB-AA8B-4835-8027-3A3204429673}"/>
            </a:ext>
          </a:extLst>
        </xdr:cNvPr>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738" name="n_3mainValue【庁舎】&#10;一人当たり面積">
          <a:extLst>
            <a:ext uri="{FF2B5EF4-FFF2-40B4-BE49-F238E27FC236}">
              <a16:creationId xmlns:a16="http://schemas.microsoft.com/office/drawing/2014/main" id="{F2AC5BB1-0880-4948-8925-FBF1D66D4F6A}"/>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739" name="n_4mainValue【庁舎】&#10;一人当たり面積">
          <a:extLst>
            <a:ext uri="{FF2B5EF4-FFF2-40B4-BE49-F238E27FC236}">
              <a16:creationId xmlns:a16="http://schemas.microsoft.com/office/drawing/2014/main" id="{3A6FB1B4-119A-41ED-A314-4C0A0CFBD687}"/>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DF1BFD31-0B1D-4280-90FD-87F84A043F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92C2EE9A-2051-425F-8A43-3C11CC59C7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A02F4C73-241F-4544-A13A-B9FCE1B6FD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福祉施設については、施設自体が昭和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年代に建てられたものが多く相当年数が経過しており、有形固定資産減価償却率は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％を超えている。また、福祉施設の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面積については、類団の中でも最低ラインとなっている。介護保険制度がスタートし、高齢者福祉・障害者福祉制度の充実や高齢化、住民ニーズの変化から、類団においては福祉施設の新設・改修等を行い、その結果、有形固定資産減価償却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台であるものと推測するが、本町においては既存施設の小規模改修等しか実施していない。高齢者福祉・障害者福祉に関する民間事業所やサービス提供事業者は増加しており、福祉施設に求められる機能やあり方について、住民ニーズも踏まえ適正な施設整備が必要である。役場庁舎についても減価償却が進んでおり、今後の公共施設再編の大きな課題のひとつである。震災以降、また近年の大規模災害が多発している関係から全国的に時限の起債メニューを活用した役場庁舎の更新・改修が進み、有形固定資産減価償却率も全国平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本町よりもはるかに低い水準となっていると考えられる。一人当たり面積についても低い水準にある。人口減少下にあるので、庁舎の更新等を実施していない本町においては庁舎面積は変わらないため、一人当たり面積は増え続けるものですが、他団体より低い理由として考えられるのは、他団体においては役場庁舎の更新・改修等の際に防災拠点としての施設拡充や強化、社会福祉等施設の機能を合わせた複合化など、時代とニーズにあった更新を図ったものと考えられる。役場庁舎に限らず、公共施設全体を踏まえ統廃合や複合化を視野に入れた適正規模・適正配置の公共施設再編が求め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数値については、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数値を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の区分でも重複して報告したため誤りであり、正しくは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該当数値なし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修正済みではあるが反映されていない模様</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17,561
17,417
140.59
11,615,538
11,224,280
382,656
5,950,771
5,351,682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4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4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4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4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4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4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4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4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4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b="0" i="0" baseline="0">
              <a:solidFill>
                <a:schemeClr val="dk1"/>
              </a:solidFill>
              <a:effectLst/>
              <a:latin typeface="ＭＳ Ｐ明朝" panose="02020600040205080304" pitchFamily="18" charset="-128"/>
              <a:ea typeface="ＭＳ Ｐ明朝" panose="02020600040205080304" pitchFamily="18" charset="-128"/>
              <a:cs typeface="+mn-cs"/>
            </a:rPr>
            <a:t>令和４年度交付税算定においては、基準財政需要額は減少したものの、基準財政収入額については市町村民税、固定資産税が増加したことで財政力指数は増加傾向にある。しかし、本町については地方税収入が類似団体に比べて低く、平均を大きく下回る</a:t>
          </a:r>
          <a:r>
            <a:rPr kumimoji="1" lang="en-US" altLang="ja-JP" sz="1300" b="0" i="0" baseline="0">
              <a:solidFill>
                <a:schemeClr val="dk1"/>
              </a:solidFill>
              <a:effectLst/>
              <a:latin typeface="ＭＳ Ｐ明朝" panose="02020600040205080304" pitchFamily="18" charset="-128"/>
              <a:ea typeface="ＭＳ Ｐ明朝" panose="02020600040205080304" pitchFamily="18" charset="-128"/>
              <a:cs typeface="+mn-cs"/>
            </a:rPr>
            <a:t>0.34</a:t>
          </a:r>
          <a:r>
            <a:rPr kumimoji="1" lang="ja-JP" altLang="ja-JP" sz="1300" b="0" i="0" baseline="0">
              <a:solidFill>
                <a:schemeClr val="dk1"/>
              </a:solidFill>
              <a:effectLst/>
              <a:latin typeface="ＭＳ Ｐ明朝" panose="02020600040205080304" pitchFamily="18" charset="-128"/>
              <a:ea typeface="ＭＳ Ｐ明朝" panose="02020600040205080304" pitchFamily="18" charset="-128"/>
              <a:cs typeface="+mn-cs"/>
            </a:rPr>
            <a:t>となっており、今後も更なる滞納税額等の圧縮、徴収率向上に取組み、自主財源の確保を図るとともに引き続き徹底した歳出削減に努めることにより財政の健全化を図る。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4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4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4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4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4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4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4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0" i="0" baseline="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150" b="0" i="0" baseline="0">
              <a:solidFill>
                <a:schemeClr val="dk1"/>
              </a:solidFill>
              <a:effectLst/>
              <a:latin typeface="ＭＳ Ｐ明朝" panose="02020600040205080304" pitchFamily="18" charset="-128"/>
              <a:ea typeface="ＭＳ Ｐ明朝" panose="02020600040205080304" pitchFamily="18" charset="-128"/>
              <a:cs typeface="+mn-cs"/>
            </a:rPr>
            <a:t>令和４年度は人件費、維持補修費、補助費に充当した経常一般財源は前年度に比べ減少したが、物件費、扶助費、繰出金、公債費は増加となり、全体では前年より増加となった。また、町税は前年度より増額となったが、地方交付税の基準財政需要額の減により経常一般財源収入額が減少となり、経常収支比率は前年度より</a:t>
          </a:r>
          <a:r>
            <a:rPr kumimoji="1" lang="en-US" altLang="ja-JP" sz="1150" b="0" i="0" baseline="0">
              <a:solidFill>
                <a:schemeClr val="dk1"/>
              </a:solidFill>
              <a:effectLst/>
              <a:latin typeface="ＭＳ Ｐ明朝" panose="02020600040205080304" pitchFamily="18" charset="-128"/>
              <a:ea typeface="ＭＳ Ｐ明朝" panose="02020600040205080304" pitchFamily="18" charset="-128"/>
              <a:cs typeface="+mn-cs"/>
            </a:rPr>
            <a:t>3.4</a:t>
          </a:r>
          <a:r>
            <a:rPr kumimoji="1" lang="ja-JP" altLang="ja-JP" sz="1150" b="0" i="0" baseline="0">
              <a:solidFill>
                <a:schemeClr val="dk1"/>
              </a:solidFill>
              <a:effectLst/>
              <a:latin typeface="ＭＳ Ｐ明朝" panose="02020600040205080304" pitchFamily="18" charset="-128"/>
              <a:ea typeface="ＭＳ Ｐ明朝" panose="02020600040205080304" pitchFamily="18" charset="-128"/>
              <a:cs typeface="+mn-cs"/>
            </a:rPr>
            <a:t>％の増加となった。　また、昨年度と比較しコロナ禍での経常的な各種事務事業の執行率が徐々に高くなっていることを踏まえると今後も上昇すると見込んでいる。さらに、老朽化した公共施設の整備・更新も今後取り組んでいく予定であることから、引き続き投資的経費にかかる新規発行債の抑制による公債費の縮減や事務事業の見直しの継続、経常経費の削減を図るとともに、町税の徴収率の向上に努める。</a:t>
          </a:r>
          <a:endParaRPr kumimoji="1" lang="ja-JP" altLang="en-US" sz="1150">
            <a:latin typeface="ＭＳ Ｐ明朝" panose="02020600040205080304" pitchFamily="18" charset="-128"/>
            <a:ea typeface="ＭＳ Ｐ明朝" panose="02020600040205080304" pitchFamily="18"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4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00000000-0008-0000-04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4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63</xdr:row>
      <xdr:rowOff>128778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4114800" y="10766044"/>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2" name="財政構造の弾力性平均値テキスト">
          <a:extLst>
            <a:ext uri="{FF2B5EF4-FFF2-40B4-BE49-F238E27FC236}">
              <a16:creationId xmlns:a16="http://schemas.microsoft.com/office/drawing/2014/main" id="{00000000-0008-0000-0400-000084000000}"/>
            </a:ext>
          </a:extLst>
        </xdr:cNvPr>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64</xdr:row>
      <xdr:rowOff>97282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3225800" y="10766044"/>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97282</xdr:rowOff>
    </xdr:from>
    <xdr:to>
      <xdr:col>15</xdr:col>
      <xdr:colOff>82550</xdr:colOff>
      <xdr:row>65</xdr:row>
      <xdr:rowOff>60960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2336800" y="1107008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66</xdr:row>
      <xdr:rowOff>29464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447800" y="1120521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94505</xdr:rowOff>
    </xdr:from>
    <xdr:ext cx="762000" cy="259045"/>
    <xdr:sp macro="" textlink="">
      <xdr:nvSpPr>
        <xdr:cNvPr id="151" name="財政構造の弾力性該当値テキスト">
          <a:extLst>
            <a:ext uri="{FF2B5EF4-FFF2-40B4-BE49-F238E27FC236}">
              <a16:creationId xmlns:a16="http://schemas.microsoft.com/office/drawing/2014/main" id="{00000000-0008-0000-0400-000097000000}"/>
            </a:ext>
          </a:extLst>
        </xdr:cNvPr>
        <xdr:cNvSpPr txBox="1"/>
      </xdr:nvSpPr>
      <xdr:spPr>
        <a:xfrm>
          <a:off x="50419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132859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150114</xdr:rowOff>
    </xdr:from>
    <xdr:to>
      <xdr:col>7</xdr:col>
      <xdr:colOff>31750</xdr:colOff>
      <xdr:row>66</xdr:row>
      <xdr:rowOff>80264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65041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b="0" i="0" baseline="0">
              <a:solidFill>
                <a:schemeClr val="dk1"/>
              </a:solidFill>
              <a:effectLst/>
              <a:latin typeface="ＭＳ Ｐ明朝" panose="02020600040205080304" pitchFamily="18" charset="-128"/>
              <a:ea typeface="ＭＳ Ｐ明朝" panose="02020600040205080304" pitchFamily="18" charset="-128"/>
              <a:cs typeface="+mn-cs"/>
            </a:rPr>
            <a:t>令和４年度は類似団体平均より上回ったが、要因としては内部管理経費の抑制を図ってきているものの、ふるさと納税事業関連経費の増加や新型コロナウイルス感染症対応地方創生臨時交付金等の事業実施により人件費・物件費ともに前年度よりも増加した。今後も引き続き効率的な行政運営と適正な定員管理に努め経費の削減を図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4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400-0000BE00000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400-0000C0000000}"/>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93707</xdr:rowOff>
    </xdr:from>
    <xdr:to>
      <xdr:col>23</xdr:col>
      <xdr:colOff>133350</xdr:colOff>
      <xdr:row>85</xdr:row>
      <xdr:rowOff>132389</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4114800" y="14666957"/>
          <a:ext cx="838200" cy="3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400-0000C3000000}"/>
            </a:ext>
          </a:extLst>
        </xdr:cNvPr>
        <xdr:cNvSpPr txBox="1"/>
      </xdr:nvSpPr>
      <xdr:spPr>
        <a:xfrm>
          <a:off x="5041900" y="1434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75416</xdr:rowOff>
    </xdr:from>
    <xdr:to>
      <xdr:col>19</xdr:col>
      <xdr:colOff>133350</xdr:colOff>
      <xdr:row>85</xdr:row>
      <xdr:rowOff>93707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225800" y="14477216"/>
          <a:ext cx="889000" cy="18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169962</xdr:rowOff>
    </xdr:from>
    <xdr:to>
      <xdr:col>15</xdr:col>
      <xdr:colOff>82550</xdr:colOff>
      <xdr:row>84</xdr:row>
      <xdr:rowOff>75416</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336800" y="14228862"/>
          <a:ext cx="889000" cy="2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77629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44800" y="141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129125</xdr:rowOff>
    </xdr:from>
    <xdr:to>
      <xdr:col>11</xdr:col>
      <xdr:colOff>31750</xdr:colOff>
      <xdr:row>82</xdr:row>
      <xdr:rowOff>169962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447800" y="14188025"/>
          <a:ext cx="889000" cy="4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117812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55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81589</xdr:rowOff>
    </xdr:from>
    <xdr:to>
      <xdr:col>23</xdr:col>
      <xdr:colOff>184150</xdr:colOff>
      <xdr:row>86</xdr:row>
      <xdr:rowOff>11739</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902200" y="146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53666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400-0000D6000000}"/>
            </a:ext>
          </a:extLst>
        </xdr:cNvPr>
        <xdr:cNvSpPr txBox="1"/>
      </xdr:nvSpPr>
      <xdr:spPr>
        <a:xfrm>
          <a:off x="5041900" y="1462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42907</xdr:rowOff>
    </xdr:from>
    <xdr:to>
      <xdr:col>19</xdr:col>
      <xdr:colOff>184150</xdr:colOff>
      <xdr:row>85</xdr:row>
      <xdr:rowOff>144507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064000" y="146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129284</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733800" y="1470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24616</xdr:rowOff>
    </xdr:from>
    <xdr:to>
      <xdr:col>15</xdr:col>
      <xdr:colOff>133350</xdr:colOff>
      <xdr:row>84</xdr:row>
      <xdr:rowOff>126216</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175000" y="144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110993</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844800" y="1451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119162</xdr:rowOff>
    </xdr:from>
    <xdr:to>
      <xdr:col>11</xdr:col>
      <xdr:colOff>82550</xdr:colOff>
      <xdr:row>83</xdr:row>
      <xdr:rowOff>49312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286000" y="1417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59489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955800" y="139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78325</xdr:rowOff>
    </xdr:from>
    <xdr:to>
      <xdr:col>7</xdr:col>
      <xdr:colOff>31750</xdr:colOff>
      <xdr:row>83</xdr:row>
      <xdr:rowOff>8475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397000" y="141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18652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066800" y="1390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類似団体平均と比較し</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1.4</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ポイント上回っているものの、前年度比と同水準となっている。今後においても引き続き平均水準を維持できるよう努める。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4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400-0000FC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400-0000FE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86</xdr:row>
      <xdr:rowOff>168628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179800" y="1489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7" name="給与水準   （国との比較）平均値テキスト">
          <a:extLst>
            <a:ext uri="{FF2B5EF4-FFF2-40B4-BE49-F238E27FC236}">
              <a16:creationId xmlns:a16="http://schemas.microsoft.com/office/drawing/2014/main" id="{00000000-0008-0000-0400-000001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86</xdr:row>
      <xdr:rowOff>155222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5290800" y="1489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155222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4401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86</xdr:row>
      <xdr:rowOff>155222</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512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6" name="給与水準   （国との比較）該当値テキスト">
          <a:extLst>
            <a:ext uri="{FF2B5EF4-FFF2-40B4-BE49-F238E27FC236}">
              <a16:creationId xmlns:a16="http://schemas.microsoft.com/office/drawing/2014/main" id="{00000000-0008-0000-0400-000014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再任用職員の増により前年度比</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0.43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人上回り、類似団体の平均水準を上回った。また、職員の定員維持に努めたことで北海道市町村平均の平均水準を上回った。今後も定年延長による退職状況を見ながら計画的な職員採用を行い適切な定員管理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4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00000000-0008-0000-0400-00003B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00000000-0008-0000-0400-00003D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89888</xdr:rowOff>
    </xdr:from>
    <xdr:to>
      <xdr:col>81</xdr:col>
      <xdr:colOff>44450</xdr:colOff>
      <xdr:row>61</xdr:row>
      <xdr:rowOff>147531</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179800" y="10548338"/>
          <a:ext cx="8382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0" name="定員管理の状況平均値テキスト">
          <a:extLst>
            <a:ext uri="{FF2B5EF4-FFF2-40B4-BE49-F238E27FC236}">
              <a16:creationId xmlns:a16="http://schemas.microsoft.com/office/drawing/2014/main" id="{00000000-0008-0000-0400-000040010000}"/>
            </a:ext>
          </a:extLst>
        </xdr:cNvPr>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64417</xdr:rowOff>
    </xdr:from>
    <xdr:to>
      <xdr:col>77</xdr:col>
      <xdr:colOff>44450</xdr:colOff>
      <xdr:row>61</xdr:row>
      <xdr:rowOff>89888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5290800" y="10522867"/>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28222</xdr:rowOff>
    </xdr:from>
    <xdr:to>
      <xdr:col>72</xdr:col>
      <xdr:colOff>203200</xdr:colOff>
      <xdr:row>61</xdr:row>
      <xdr:rowOff>64417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4401800" y="104866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909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119239</xdr:rowOff>
    </xdr:from>
    <xdr:to>
      <xdr:col>68</xdr:col>
      <xdr:colOff>152400</xdr:colOff>
      <xdr:row>61</xdr:row>
      <xdr:rowOff>28222</xdr:rowOff>
    </xdr:to>
    <xdr:cxnSp macro="">
      <xdr:nvCxnSpPr>
        <xdr:cNvPr id="328" name="直線コネクタ 327">
          <a:extLst>
            <a:ext uri="{FF2B5EF4-FFF2-40B4-BE49-F238E27FC236}">
              <a16:creationId xmlns:a16="http://schemas.microsoft.com/office/drawing/2014/main" id="{00000000-0008-0000-0400-000048010000}"/>
            </a:ext>
          </a:extLst>
        </xdr:cNvPr>
        <xdr:cNvCxnSpPr/>
      </xdr:nvCxnSpPr>
      <xdr:spPr>
        <a:xfrm>
          <a:off x="13512800" y="104062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id="{00000000-0008-0000-0400-000049010000}"/>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53004</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020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id="{00000000-0008-0000-0400-00004B010000}"/>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131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96731</xdr:rowOff>
    </xdr:from>
    <xdr:to>
      <xdr:col>81</xdr:col>
      <xdr:colOff>95250</xdr:colOff>
      <xdr:row>62</xdr:row>
      <xdr:rowOff>26881</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69672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68808</xdr:rowOff>
    </xdr:from>
    <xdr:ext cx="762000" cy="259045"/>
    <xdr:sp macro="" textlink="">
      <xdr:nvSpPr>
        <xdr:cNvPr id="339" name="定員管理の状況該当値テキスト">
          <a:extLst>
            <a:ext uri="{FF2B5EF4-FFF2-40B4-BE49-F238E27FC236}">
              <a16:creationId xmlns:a16="http://schemas.microsoft.com/office/drawing/2014/main" id="{00000000-0008-0000-0400-000053010000}"/>
            </a:ext>
          </a:extLst>
        </xdr:cNvPr>
        <xdr:cNvSpPr txBox="1"/>
      </xdr:nvSpPr>
      <xdr:spPr>
        <a:xfrm>
          <a:off x="17106900" y="1052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39088</xdr:rowOff>
    </xdr:from>
    <xdr:to>
      <xdr:col>77</xdr:col>
      <xdr:colOff>95250</xdr:colOff>
      <xdr:row>61</xdr:row>
      <xdr:rowOff>140688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6129000" y="10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125465</xdr:rowOff>
    </xdr:from>
    <xdr:ext cx="7366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5798800" y="10583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13617</xdr:rowOff>
    </xdr:from>
    <xdr:to>
      <xdr:col>73</xdr:col>
      <xdr:colOff>44450</xdr:colOff>
      <xdr:row>61</xdr:row>
      <xdr:rowOff>115217</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52400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99994</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4909800" y="1055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148872</xdr:rowOff>
    </xdr:from>
    <xdr:to>
      <xdr:col>68</xdr:col>
      <xdr:colOff>203200</xdr:colOff>
      <xdr:row>61</xdr:row>
      <xdr:rowOff>79022</xdr:rowOff>
    </xdr:to>
    <xdr:sp macro="" textlink="">
      <xdr:nvSpPr>
        <xdr:cNvPr id="344" name="楕円 343">
          <a:extLst>
            <a:ext uri="{FF2B5EF4-FFF2-40B4-BE49-F238E27FC236}">
              <a16:creationId xmlns:a16="http://schemas.microsoft.com/office/drawing/2014/main" id="{00000000-0008-0000-0400-000058010000}"/>
            </a:ext>
          </a:extLst>
        </xdr:cNvPr>
        <xdr:cNvSpPr/>
      </xdr:nvSpPr>
      <xdr:spPr>
        <a:xfrm>
          <a:off x="143510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63799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14020800" y="105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68439</xdr:rowOff>
    </xdr:from>
    <xdr:to>
      <xdr:col>64</xdr:col>
      <xdr:colOff>152400</xdr:colOff>
      <xdr:row>60</xdr:row>
      <xdr:rowOff>170039</xdr:rowOff>
    </xdr:to>
    <xdr:sp macro="" textlink="">
      <xdr:nvSpPr>
        <xdr:cNvPr id="346" name="楕円 345">
          <a:extLst>
            <a:ext uri="{FF2B5EF4-FFF2-40B4-BE49-F238E27FC236}">
              <a16:creationId xmlns:a16="http://schemas.microsoft.com/office/drawing/2014/main" id="{00000000-0008-0000-0400-00005A010000}"/>
            </a:ext>
          </a:extLst>
        </xdr:cNvPr>
        <xdr:cNvSpPr/>
      </xdr:nvSpPr>
      <xdr:spPr>
        <a:xfrm>
          <a:off x="13462000" y="10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8766</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13131800" y="1012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4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新規発行地方債の抑制や、特別会計の繰出金のうち地方債の償還財源に充てたとされる準元利償還金の減少により、実質公債費比率は前年度より減少し、北海道類似団体平均値も下回る結果となった。債務負担行為に基づく支出額も減少傾向にあることから、今後も維持できるよう努めるが、老朽化した公共施設の整備に伴い新規発行債が増加することも見込まれることから、新規発行債と公債費のバランスを保ちながら、計画的な事業遂行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4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00000000-0008-0000-0400-000078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00000000-0008-0000-0400-00007A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27940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6179800" y="7057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1" name="公債費負担の状況平均値テキスト">
          <a:extLst>
            <a:ext uri="{FF2B5EF4-FFF2-40B4-BE49-F238E27FC236}">
              <a16:creationId xmlns:a16="http://schemas.microsoft.com/office/drawing/2014/main" id="{00000000-0008-0000-0400-00007D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124460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5290800" y="70573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42</xdr:row>
      <xdr:rowOff>73660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4401800" y="71539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43</xdr:row>
      <xdr:rowOff>6773</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flipV="1">
          <a:off x="13512800" y="72745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00000000-0008-0000-04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0" name="公債費負担の状況該当値テキスト">
          <a:extLst>
            <a:ext uri="{FF2B5EF4-FFF2-40B4-BE49-F238E27FC236}">
              <a16:creationId xmlns:a16="http://schemas.microsoft.com/office/drawing/2014/main" id="{00000000-0008-0000-0400-000090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07" name="楕円 406">
          <a:extLst>
            <a:ext uri="{FF2B5EF4-FFF2-40B4-BE49-F238E27FC236}">
              <a16:creationId xmlns:a16="http://schemas.microsoft.com/office/drawing/2014/main" id="{00000000-0008-0000-0400-000097010000}"/>
            </a:ext>
          </a:extLst>
        </xdr:cNvPr>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42350</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4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50" b="0" i="0" baseline="0">
              <a:solidFill>
                <a:schemeClr val="dk1"/>
              </a:solidFill>
              <a:effectLst/>
              <a:latin typeface="ＭＳ Ｐ明朝" panose="02020600040205080304" pitchFamily="18" charset="-128"/>
              <a:ea typeface="ＭＳ Ｐ明朝" panose="02020600040205080304" pitchFamily="18" charset="-128"/>
              <a:cs typeface="+mn-cs"/>
            </a:rPr>
            <a:t>一般会計及び公営企業会計において、公共施設の整備・更新事業による地方債残高の増加及び公営企業への繰出金が増加傾向にあったが、元利償還に対する繰出金も減少傾向にあることや一部地方債の繰上償還を行ったこと、ふるさと納税（寄附）による基金の増加もあり、将来負担額が大きく減少し、前年度に比べ減少となった。しかし、類似団体及び北海道の平均を依然として上回っており、今後においても老朽化した公共施設の整備・更新による施設整備事業の増加や下水道事業の広域化・共同化事業、基金充当事業の増加に伴う基金残高の減少も予測されることから、計画的な施設整備及び基金の積立等により将来負担比率上昇の軽減を図る。</a:t>
          </a:r>
          <a:endParaRPr lang="ja-JP" altLang="ja-JP" sz="1150">
            <a:effectLst/>
            <a:latin typeface="ＭＳ Ｐ明朝" panose="02020600040205080304" pitchFamily="18" charset="-128"/>
            <a:ea typeface="ＭＳ Ｐ明朝" panose="02020600040205080304" pitchFamily="18"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4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00000000-0008-0000-0400-0000B4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4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27991</xdr:rowOff>
    </xdr:from>
    <xdr:to>
      <xdr:col>81</xdr:col>
      <xdr:colOff>44450</xdr:colOff>
      <xdr:row>15</xdr:row>
      <xdr:rowOff>134163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6179800" y="2599741"/>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a:extLst>
            <a:ext uri="{FF2B5EF4-FFF2-40B4-BE49-F238E27FC236}">
              <a16:creationId xmlns:a16="http://schemas.microsoft.com/office/drawing/2014/main" id="{00000000-0008-0000-0400-0000B9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134163</xdr:rowOff>
    </xdr:from>
    <xdr:to>
      <xdr:col>77</xdr:col>
      <xdr:colOff>44450</xdr:colOff>
      <xdr:row>16</xdr:row>
      <xdr:rowOff>167335</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5290800" y="2705913"/>
          <a:ext cx="889000" cy="2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167335</xdr:rowOff>
    </xdr:from>
    <xdr:to>
      <xdr:col>72</xdr:col>
      <xdr:colOff>203200</xdr:colOff>
      <xdr:row>18</xdr:row>
      <xdr:rowOff>32918</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4401800" y="2910535"/>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123546</xdr:rowOff>
    </xdr:from>
    <xdr:to>
      <xdr:col>73</xdr:col>
      <xdr:colOff>44450</xdr:colOff>
      <xdr:row>15</xdr:row>
      <xdr:rowOff>53696</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32918</xdr:rowOff>
    </xdr:from>
    <xdr:to>
      <xdr:col>68</xdr:col>
      <xdr:colOff>152400</xdr:colOff>
      <xdr:row>18</xdr:row>
      <xdr:rowOff>162255</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512800" y="3119018"/>
          <a:ext cx="889000" cy="1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35103</xdr:rowOff>
    </xdr:from>
    <xdr:to>
      <xdr:col>68</xdr:col>
      <xdr:colOff>203200</xdr:colOff>
      <xdr:row>15</xdr:row>
      <xdr:rowOff>136703</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148641</xdr:rowOff>
    </xdr:from>
    <xdr:to>
      <xdr:col>81</xdr:col>
      <xdr:colOff>95250</xdr:colOff>
      <xdr:row>15</xdr:row>
      <xdr:rowOff>78791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967200" y="254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120718</xdr:rowOff>
    </xdr:from>
    <xdr:ext cx="762000" cy="259045"/>
    <xdr:sp macro="" textlink="">
      <xdr:nvSpPr>
        <xdr:cNvPr id="460" name="将来負担の状況該当値テキスト">
          <a:extLst>
            <a:ext uri="{FF2B5EF4-FFF2-40B4-BE49-F238E27FC236}">
              <a16:creationId xmlns:a16="http://schemas.microsoft.com/office/drawing/2014/main" id="{00000000-0008-0000-0400-0000CC010000}"/>
            </a:ext>
          </a:extLst>
        </xdr:cNvPr>
        <xdr:cNvSpPr txBox="1"/>
      </xdr:nvSpPr>
      <xdr:spPr>
        <a:xfrm>
          <a:off x="17106900" y="252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83363</xdr:rowOff>
    </xdr:from>
    <xdr:to>
      <xdr:col>77</xdr:col>
      <xdr:colOff>95250</xdr:colOff>
      <xdr:row>16</xdr:row>
      <xdr:rowOff>13513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129000" y="26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169740</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798800" y="274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116535</xdr:rowOff>
    </xdr:from>
    <xdr:to>
      <xdr:col>73</xdr:col>
      <xdr:colOff>44450</xdr:colOff>
      <xdr:row>17</xdr:row>
      <xdr:rowOff>46685</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240000" y="28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31462</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909800" y="294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153568</xdr:rowOff>
    </xdr:from>
    <xdr:to>
      <xdr:col>68</xdr:col>
      <xdr:colOff>203200</xdr:colOff>
      <xdr:row>18</xdr:row>
      <xdr:rowOff>83718</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351000" y="30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68495</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020800" y="315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111455</xdr:rowOff>
    </xdr:from>
    <xdr:to>
      <xdr:col>64</xdr:col>
      <xdr:colOff>152400</xdr:colOff>
      <xdr:row>19</xdr:row>
      <xdr:rowOff>41605</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462000" y="31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26382</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131800" y="328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5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5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17,561
17,417
140.59
11,615,538
11,224,280
382,656
5,950,771
5,351,682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5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5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5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5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5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5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5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5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5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5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5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5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5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5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5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5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5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5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5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職員数の水準が類似団体と比較して高く、人件費もコロナ対策などを要因に前年度より増加しているが、人件費に係る経常収支比率は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21.9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％となり、類似団体平均を</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ポイント下回っている。一方、人件費に準ずる費用を合わせた人口一人当たり決算額が、本町が一部事務組合の所在地となっていることもあり、類似団体平均より約</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23,000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円</a:t>
          </a:r>
          <a:r>
            <a:rPr kumimoji="1" lang="ja-JP" altLang="ja-JP" sz="1300">
              <a:solidFill>
                <a:sysClr val="windowText" lastClr="000000"/>
              </a:solidFill>
              <a:effectLst/>
              <a:latin typeface="ＭＳ Ｐ明朝" panose="02020600040205080304" pitchFamily="18" charset="-128"/>
              <a:ea typeface="ＭＳ Ｐ明朝" panose="02020600040205080304" pitchFamily="18" charset="-128"/>
              <a:cs typeface="+mn-cs"/>
            </a:rPr>
            <a:t>上回って</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いる。今後においても、定員管理の適正化に努め、経常収支比率の縮減に努める。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5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5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5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5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5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5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170543</xdr:rowOff>
    </xdr:from>
    <xdr:to>
      <xdr:col>24</xdr:col>
      <xdr:colOff>25400</xdr:colOff>
      <xdr:row>35</xdr:row>
      <xdr:rowOff>20864</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a:xfrm>
          <a:off x="3987800" y="59998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id="{00000000-0008-0000-05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5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170543</xdr:rowOff>
    </xdr:from>
    <xdr:to>
      <xdr:col>19</xdr:col>
      <xdr:colOff>187325</xdr:colOff>
      <xdr:row>36</xdr:row>
      <xdr:rowOff>1814</xdr:rowOff>
    </xdr:to>
    <xdr:cxnSp macro="">
      <xdr:nvCxnSpPr>
        <xdr:cNvPr id="71" name="直線コネクタ 70">
          <a:extLst>
            <a:ext uri="{FF2B5EF4-FFF2-40B4-BE49-F238E27FC236}">
              <a16:creationId xmlns:a16="http://schemas.microsoft.com/office/drawing/2014/main" id="{00000000-0008-0000-0500-000047000000}"/>
            </a:ext>
          </a:extLst>
        </xdr:cNvPr>
        <xdr:cNvCxnSpPr/>
      </xdr:nvCxnSpPr>
      <xdr:spPr>
        <a:xfrm flipV="1">
          <a:off x="3098800" y="59998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5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1814</xdr:rowOff>
    </xdr:from>
    <xdr:to>
      <xdr:col>15</xdr:col>
      <xdr:colOff>98425</xdr:colOff>
      <xdr:row>37</xdr:row>
      <xdr:rowOff>4536</xdr:rowOff>
    </xdr:to>
    <xdr:cxnSp macro="">
      <xdr:nvCxnSpPr>
        <xdr:cNvPr id="74" name="直線コネクタ 73">
          <a:extLst>
            <a:ext uri="{FF2B5EF4-FFF2-40B4-BE49-F238E27FC236}">
              <a16:creationId xmlns:a16="http://schemas.microsoft.com/office/drawing/2014/main" id="{00000000-0008-0000-0500-00004A000000}"/>
            </a:ext>
          </a:extLst>
        </xdr:cNvPr>
        <xdr:cNvCxnSpPr/>
      </xdr:nvCxnSpPr>
      <xdr:spPr>
        <a:xfrm flipV="1">
          <a:off x="2209800" y="6174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5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154214</xdr:rowOff>
    </xdr:from>
    <xdr:to>
      <xdr:col>11</xdr:col>
      <xdr:colOff>9525</xdr:colOff>
      <xdr:row>37</xdr:row>
      <xdr:rowOff>4536</xdr:rowOff>
    </xdr:to>
    <xdr:cxnSp macro="">
      <xdr:nvCxnSpPr>
        <xdr:cNvPr id="77" name="直線コネクタ 76">
          <a:extLst>
            <a:ext uri="{FF2B5EF4-FFF2-40B4-BE49-F238E27FC236}">
              <a16:creationId xmlns:a16="http://schemas.microsoft.com/office/drawing/2014/main" id="{00000000-0008-0000-0500-00004D000000}"/>
            </a:ext>
          </a:extLst>
        </xdr:cNvPr>
        <xdr:cNvCxnSpPr/>
      </xdr:nvCxnSpPr>
      <xdr:spPr>
        <a:xfrm>
          <a:off x="1320800" y="632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5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5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5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5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141514</xdr:rowOff>
    </xdr:from>
    <xdr:to>
      <xdr:col>24</xdr:col>
      <xdr:colOff>76200</xdr:colOff>
      <xdr:row>35</xdr:row>
      <xdr:rowOff>71664</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4775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158041</xdr:rowOff>
    </xdr:from>
    <xdr:ext cx="762000" cy="259045"/>
    <xdr:sp macro="" textlink="">
      <xdr:nvSpPr>
        <xdr:cNvPr id="88" name="人件費該当値テキスト">
          <a:extLst>
            <a:ext uri="{FF2B5EF4-FFF2-40B4-BE49-F238E27FC236}">
              <a16:creationId xmlns:a16="http://schemas.microsoft.com/office/drawing/2014/main" id="{00000000-0008-0000-0500-000058000000}"/>
            </a:ext>
          </a:extLst>
        </xdr:cNvPr>
        <xdr:cNvSpPr txBox="1"/>
      </xdr:nvSpPr>
      <xdr:spPr>
        <a:xfrm>
          <a:off x="4914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119743</xdr:rowOff>
    </xdr:from>
    <xdr:to>
      <xdr:col>20</xdr:col>
      <xdr:colOff>38100</xdr:colOff>
      <xdr:row>35</xdr:row>
      <xdr:rowOff>49893</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3937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60070</xdr:rowOff>
    </xdr:from>
    <xdr:ext cx="736600" cy="25904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3606800" y="571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122464</xdr:rowOff>
    </xdr:from>
    <xdr:to>
      <xdr:col>15</xdr:col>
      <xdr:colOff>149225</xdr:colOff>
      <xdr:row>36</xdr:row>
      <xdr:rowOff>52614</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3048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62791</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2717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125186</xdr:rowOff>
    </xdr:from>
    <xdr:to>
      <xdr:col>11</xdr:col>
      <xdr:colOff>60325</xdr:colOff>
      <xdr:row>37</xdr:row>
      <xdr:rowOff>55336</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159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40113</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828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103414</xdr:rowOff>
    </xdr:from>
    <xdr:to>
      <xdr:col>6</xdr:col>
      <xdr:colOff>171450</xdr:colOff>
      <xdr:row>37</xdr:row>
      <xdr:rowOff>33564</xdr:rowOff>
    </xdr:to>
    <xdr:sp macro="" textlink="">
      <xdr:nvSpPr>
        <xdr:cNvPr id="95" name="楕円 94">
          <a:extLst>
            <a:ext uri="{FF2B5EF4-FFF2-40B4-BE49-F238E27FC236}">
              <a16:creationId xmlns:a16="http://schemas.microsoft.com/office/drawing/2014/main" id="{00000000-0008-0000-0500-00005F000000}"/>
            </a:ext>
          </a:extLst>
        </xdr:cNvPr>
        <xdr:cNvSpPr/>
      </xdr:nvSpPr>
      <xdr:spPr>
        <a:xfrm>
          <a:off x="1270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18341</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939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5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5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5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5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5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5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5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5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5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5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物件費にかかる経常収支については、前年に比べ</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ポイント</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上昇</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した</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が、</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これまで同様歳出削減に努めたこともあり、類似団体平均より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5.2</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％低くなっており、今後も引き続き内部管理経費の縮減に努める。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5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5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5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73660</xdr:rowOff>
    </xdr:from>
    <xdr:to>
      <xdr:col>82</xdr:col>
      <xdr:colOff>107950</xdr:colOff>
      <xdr:row>14</xdr:row>
      <xdr:rowOff>157480</xdr:rowOff>
    </xdr:to>
    <xdr:cxnSp macro="">
      <xdr:nvCxnSpPr>
        <xdr:cNvPr id="129" name="直線コネクタ 128">
          <a:extLst>
            <a:ext uri="{FF2B5EF4-FFF2-40B4-BE49-F238E27FC236}">
              <a16:creationId xmlns:a16="http://schemas.microsoft.com/office/drawing/2014/main" id="{00000000-0008-0000-0500-000081000000}"/>
            </a:ext>
          </a:extLst>
        </xdr:cNvPr>
        <xdr:cNvCxnSpPr/>
      </xdr:nvCxnSpPr>
      <xdr:spPr>
        <a:xfrm>
          <a:off x="15671800" y="24739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id="{00000000-0008-0000-05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157480</xdr:rowOff>
    </xdr:to>
    <xdr:cxnSp macro="">
      <xdr:nvCxnSpPr>
        <xdr:cNvPr id="132" name="直線コネクタ 131">
          <a:extLst>
            <a:ext uri="{FF2B5EF4-FFF2-40B4-BE49-F238E27FC236}">
              <a16:creationId xmlns:a16="http://schemas.microsoft.com/office/drawing/2014/main" id="{00000000-0008-0000-0500-000084000000}"/>
            </a:ext>
          </a:extLst>
        </xdr:cNvPr>
        <xdr:cNvCxnSpPr/>
      </xdr:nvCxnSpPr>
      <xdr:spPr>
        <a:xfrm flipV="1">
          <a:off x="14782800" y="2473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5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119380</xdr:rowOff>
    </xdr:from>
    <xdr:to>
      <xdr:col>73</xdr:col>
      <xdr:colOff>180975</xdr:colOff>
      <xdr:row>14</xdr:row>
      <xdr:rowOff>157480</xdr:rowOff>
    </xdr:to>
    <xdr:cxnSp macro="">
      <xdr:nvCxnSpPr>
        <xdr:cNvPr id="135" name="直線コネクタ 134">
          <a:extLst>
            <a:ext uri="{FF2B5EF4-FFF2-40B4-BE49-F238E27FC236}">
              <a16:creationId xmlns:a16="http://schemas.microsoft.com/office/drawing/2014/main" id="{00000000-0008-0000-0500-000087000000}"/>
            </a:ext>
          </a:extLst>
        </xdr:cNvPr>
        <xdr:cNvCxnSpPr/>
      </xdr:nvCxnSpPr>
      <xdr:spPr>
        <a:xfrm>
          <a:off x="13893800" y="2519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5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14</xdr:row>
      <xdr:rowOff>127000</xdr:rowOff>
    </xdr:to>
    <xdr:cxnSp macro="">
      <xdr:nvCxnSpPr>
        <xdr:cNvPr id="138" name="直線コネクタ 137">
          <a:extLst>
            <a:ext uri="{FF2B5EF4-FFF2-40B4-BE49-F238E27FC236}">
              <a16:creationId xmlns:a16="http://schemas.microsoft.com/office/drawing/2014/main" id="{00000000-0008-0000-0500-00008A000000}"/>
            </a:ext>
          </a:extLst>
        </xdr:cNvPr>
        <xdr:cNvCxnSpPr/>
      </xdr:nvCxnSpPr>
      <xdr:spPr>
        <a:xfrm flipV="1">
          <a:off x="13004800" y="251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5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5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8" name="楕円 147">
          <a:extLst>
            <a:ext uri="{FF2B5EF4-FFF2-40B4-BE49-F238E27FC236}">
              <a16:creationId xmlns:a16="http://schemas.microsoft.com/office/drawing/2014/main" id="{00000000-0008-0000-0500-000094000000}"/>
            </a:ext>
          </a:extLst>
        </xdr:cNvPr>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15257</xdr:rowOff>
    </xdr:from>
    <xdr:ext cx="762000" cy="259045"/>
    <xdr:sp macro="" textlink="">
      <xdr:nvSpPr>
        <xdr:cNvPr id="149" name="物件費該当値テキスト">
          <a:extLst>
            <a:ext uri="{FF2B5EF4-FFF2-40B4-BE49-F238E27FC236}">
              <a16:creationId xmlns:a16="http://schemas.microsoft.com/office/drawing/2014/main" id="{00000000-0008-0000-0500-000095000000}"/>
            </a:ext>
          </a:extLst>
        </xdr:cNvPr>
        <xdr:cNvSpPr txBox="1"/>
      </xdr:nvSpPr>
      <xdr:spPr>
        <a:xfrm>
          <a:off x="16598900" y="241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22860</xdr:rowOff>
    </xdr:from>
    <xdr:to>
      <xdr:col>78</xdr:col>
      <xdr:colOff>120650</xdr:colOff>
      <xdr:row>14</xdr:row>
      <xdr:rowOff>124460</xdr:rowOff>
    </xdr:to>
    <xdr:sp macro="" textlink="">
      <xdr:nvSpPr>
        <xdr:cNvPr id="150" name="楕円 149">
          <a:extLst>
            <a:ext uri="{FF2B5EF4-FFF2-40B4-BE49-F238E27FC236}">
              <a16:creationId xmlns:a16="http://schemas.microsoft.com/office/drawing/2014/main" id="{00000000-0008-0000-0500-000096000000}"/>
            </a:ext>
          </a:extLst>
        </xdr:cNvPr>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134637</xdr:rowOff>
    </xdr:from>
    <xdr:ext cx="736600" cy="259045"/>
    <xdr:sp macro="" textlink="">
      <xdr:nvSpPr>
        <xdr:cNvPr id="151" name="テキスト ボックス 150">
          <a:extLst>
            <a:ext uri="{FF2B5EF4-FFF2-40B4-BE49-F238E27FC236}">
              <a16:creationId xmlns:a16="http://schemas.microsoft.com/office/drawing/2014/main" id="{00000000-0008-0000-0500-000097000000}"/>
            </a:ext>
          </a:extLst>
        </xdr:cNvPr>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52" name="楕円 151">
          <a:extLst>
            <a:ext uri="{FF2B5EF4-FFF2-40B4-BE49-F238E27FC236}">
              <a16:creationId xmlns:a16="http://schemas.microsoft.com/office/drawing/2014/main" id="{00000000-0008-0000-0500-000098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53" name="テキスト ボックス 152">
          <a:extLst>
            <a:ext uri="{FF2B5EF4-FFF2-40B4-BE49-F238E27FC236}">
              <a16:creationId xmlns:a16="http://schemas.microsoft.com/office/drawing/2014/main" id="{00000000-0008-0000-0500-000099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4" name="楕円 153">
          <a:extLst>
            <a:ext uri="{FF2B5EF4-FFF2-40B4-BE49-F238E27FC236}">
              <a16:creationId xmlns:a16="http://schemas.microsoft.com/office/drawing/2014/main" id="{00000000-0008-0000-0500-00009A000000}"/>
            </a:ext>
          </a:extLst>
        </xdr:cNvPr>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5" name="テキスト ボックス 154">
          <a:extLst>
            <a:ext uri="{FF2B5EF4-FFF2-40B4-BE49-F238E27FC236}">
              <a16:creationId xmlns:a16="http://schemas.microsoft.com/office/drawing/2014/main" id="{00000000-0008-0000-0500-00009B000000}"/>
            </a:ext>
          </a:extLst>
        </xdr:cNvPr>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6" name="楕円 155">
          <a:extLst>
            <a:ext uri="{FF2B5EF4-FFF2-40B4-BE49-F238E27FC236}">
              <a16:creationId xmlns:a16="http://schemas.microsoft.com/office/drawing/2014/main" id="{00000000-0008-0000-0500-00009C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7" name="テキスト ボックス 156">
          <a:extLst>
            <a:ext uri="{FF2B5EF4-FFF2-40B4-BE49-F238E27FC236}">
              <a16:creationId xmlns:a16="http://schemas.microsoft.com/office/drawing/2014/main" id="{00000000-0008-0000-0500-00009D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5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5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5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5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5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5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5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5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5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5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5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　令和</a:t>
          </a:r>
          <a:r>
            <a:rPr kumimoji="1" lang="ja-JP" altLang="en-US" sz="1100" b="0" i="0" baseline="0">
              <a:solidFill>
                <a:schemeClr val="dk1"/>
              </a:solidFill>
              <a:effectLst/>
              <a:latin typeface="ＭＳ Ｐ明朝" panose="02020600040205080304" pitchFamily="18" charset="-128"/>
              <a:ea typeface="ＭＳ Ｐ明朝" panose="02020600040205080304" pitchFamily="18" charset="-128"/>
              <a:cs typeface="+mn-cs"/>
            </a:rPr>
            <a:t>４</a:t>
          </a:r>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年度は経常収支比率が前年度より</a:t>
          </a:r>
          <a:r>
            <a:rPr kumimoji="1" lang="en-US" altLang="ja-JP" sz="1100" b="0" i="0" baseline="0">
              <a:solidFill>
                <a:schemeClr val="dk1"/>
              </a:solidFill>
              <a:effectLst/>
              <a:latin typeface="ＭＳ Ｐ明朝" panose="02020600040205080304" pitchFamily="18" charset="-128"/>
              <a:ea typeface="ＭＳ Ｐ明朝" panose="02020600040205080304" pitchFamily="18" charset="-128"/>
              <a:cs typeface="+mn-cs"/>
            </a:rPr>
            <a:t>0.3</a:t>
          </a:r>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100" b="0" i="0" baseline="0">
              <a:solidFill>
                <a:schemeClr val="dk1"/>
              </a:solidFill>
              <a:effectLst/>
              <a:latin typeface="ＭＳ Ｐ明朝" panose="02020600040205080304" pitchFamily="18" charset="-128"/>
              <a:ea typeface="ＭＳ Ｐ明朝" panose="02020600040205080304" pitchFamily="18" charset="-128"/>
              <a:cs typeface="+mn-cs"/>
            </a:rPr>
            <a:t>増加</a:t>
          </a:r>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した。要因としては、障害福祉サービス費等給付費等の過年度分にかかる国庫補助金の精算追加交付分が</a:t>
          </a:r>
          <a:r>
            <a:rPr kumimoji="1" lang="ja-JP" altLang="en-US" sz="1100" b="0" i="0" baseline="0">
              <a:solidFill>
                <a:schemeClr val="dk1"/>
              </a:solidFill>
              <a:effectLst/>
              <a:latin typeface="ＭＳ Ｐ明朝" panose="02020600040205080304" pitchFamily="18" charset="-128"/>
              <a:ea typeface="ＭＳ Ｐ明朝" panose="02020600040205080304" pitchFamily="18" charset="-128"/>
              <a:cs typeface="+mn-cs"/>
            </a:rPr>
            <a:t>あったものの</a:t>
          </a:r>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、結果として経常経費充当一般財源が</a:t>
          </a:r>
          <a:r>
            <a:rPr kumimoji="1" lang="ja-JP" altLang="en-US" sz="1100" b="0" i="0" baseline="0">
              <a:solidFill>
                <a:schemeClr val="dk1"/>
              </a:solidFill>
              <a:effectLst/>
              <a:latin typeface="ＭＳ Ｐ明朝" panose="02020600040205080304" pitchFamily="18" charset="-128"/>
              <a:ea typeface="ＭＳ Ｐ明朝" panose="02020600040205080304" pitchFamily="18" charset="-128"/>
              <a:cs typeface="+mn-cs"/>
            </a:rPr>
            <a:t>増加</a:t>
          </a:r>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したためである。基本的には、高齢化率が高いことによる老人福祉費や心身障害者対策における利用者の増加による社会福祉費が増加傾向にある。児童手当等の児童福祉に係る扶助費は少子化に伴い減少傾向にはあるが、利用者の状況に応じたサービス提供や実態把握、介護予防等の取り組みによる給付費上昇の抑制など、間接的な取り組みにより上昇幅の抑制に努める。</a:t>
          </a:r>
          <a:endParaRPr lang="ja-JP" altLang="ja-JP" sz="11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5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5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5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5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5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5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5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5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5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5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5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5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5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5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5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5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5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5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5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5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5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5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5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61685</xdr:rowOff>
    </xdr:to>
    <xdr:cxnSp macro="">
      <xdr:nvCxnSpPr>
        <xdr:cNvPr id="192" name="直線コネクタ 191">
          <a:extLst>
            <a:ext uri="{FF2B5EF4-FFF2-40B4-BE49-F238E27FC236}">
              <a16:creationId xmlns:a16="http://schemas.microsoft.com/office/drawing/2014/main" id="{00000000-0008-0000-0500-0000C0000000}"/>
            </a:ext>
          </a:extLst>
        </xdr:cNvPr>
        <xdr:cNvCxnSpPr/>
      </xdr:nvCxnSpPr>
      <xdr:spPr>
        <a:xfrm>
          <a:off x="3987800" y="99568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id="{00000000-0008-0000-0500-0000C1000000}"/>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5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127000</xdr:rowOff>
    </xdr:to>
    <xdr:cxnSp macro="">
      <xdr:nvCxnSpPr>
        <xdr:cNvPr id="195" name="直線コネクタ 194">
          <a:extLst>
            <a:ext uri="{FF2B5EF4-FFF2-40B4-BE49-F238E27FC236}">
              <a16:creationId xmlns:a16="http://schemas.microsoft.com/office/drawing/2014/main" id="{00000000-0008-0000-0500-0000C3000000}"/>
            </a:ext>
          </a:extLst>
        </xdr:cNvPr>
        <xdr:cNvCxnSpPr/>
      </xdr:nvCxnSpPr>
      <xdr:spPr>
        <a:xfrm flipV="1">
          <a:off x="3098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5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5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53522</xdr:rowOff>
    </xdr:to>
    <xdr:cxnSp macro="">
      <xdr:nvCxnSpPr>
        <xdr:cNvPr id="198" name="直線コネクタ 197">
          <a:extLst>
            <a:ext uri="{FF2B5EF4-FFF2-40B4-BE49-F238E27FC236}">
              <a16:creationId xmlns:a16="http://schemas.microsoft.com/office/drawing/2014/main" id="{00000000-0008-0000-0500-0000C6000000}"/>
            </a:ext>
          </a:extLst>
        </xdr:cNvPr>
        <xdr:cNvCxnSpPr/>
      </xdr:nvCxnSpPr>
      <xdr:spPr>
        <a:xfrm flipV="1">
          <a:off x="2209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5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5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59</xdr:row>
      <xdr:rowOff>53522</xdr:rowOff>
    </xdr:to>
    <xdr:cxnSp macro="">
      <xdr:nvCxnSpPr>
        <xdr:cNvPr id="201" name="直線コネクタ 200">
          <a:extLst>
            <a:ext uri="{FF2B5EF4-FFF2-40B4-BE49-F238E27FC236}">
              <a16:creationId xmlns:a16="http://schemas.microsoft.com/office/drawing/2014/main" id="{00000000-0008-0000-0500-0000C9000000}"/>
            </a:ext>
          </a:extLst>
        </xdr:cNvPr>
        <xdr:cNvCxnSpPr/>
      </xdr:nvCxnSpPr>
      <xdr:spPr>
        <a:xfrm>
          <a:off x="1320800" y="10038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5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5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5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5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5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5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5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5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5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11" name="楕円 210">
          <a:extLst>
            <a:ext uri="{FF2B5EF4-FFF2-40B4-BE49-F238E27FC236}">
              <a16:creationId xmlns:a16="http://schemas.microsoft.com/office/drawing/2014/main" id="{00000000-0008-0000-0500-0000D3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2" name="扶助費該当値テキスト">
          <a:extLst>
            <a:ext uri="{FF2B5EF4-FFF2-40B4-BE49-F238E27FC236}">
              <a16:creationId xmlns:a16="http://schemas.microsoft.com/office/drawing/2014/main" id="{00000000-0008-0000-0500-0000D4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3" name="楕円 212">
          <a:extLst>
            <a:ext uri="{FF2B5EF4-FFF2-40B4-BE49-F238E27FC236}">
              <a16:creationId xmlns:a16="http://schemas.microsoft.com/office/drawing/2014/main" id="{00000000-0008-0000-0500-0000D5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4" name="テキスト ボックス 213">
          <a:extLst>
            <a:ext uri="{FF2B5EF4-FFF2-40B4-BE49-F238E27FC236}">
              <a16:creationId xmlns:a16="http://schemas.microsoft.com/office/drawing/2014/main" id="{00000000-0008-0000-0500-0000D6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5" name="楕円 214">
          <a:extLst>
            <a:ext uri="{FF2B5EF4-FFF2-40B4-BE49-F238E27FC236}">
              <a16:creationId xmlns:a16="http://schemas.microsoft.com/office/drawing/2014/main" id="{00000000-0008-0000-0500-0000D7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500-0000D8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7" name="楕円 216">
          <a:extLst>
            <a:ext uri="{FF2B5EF4-FFF2-40B4-BE49-F238E27FC236}">
              <a16:creationId xmlns:a16="http://schemas.microsoft.com/office/drawing/2014/main" id="{00000000-0008-0000-0500-0000D9000000}"/>
            </a:ext>
          </a:extLst>
        </xdr:cNvPr>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8" name="テキスト ボックス 217">
          <a:extLst>
            <a:ext uri="{FF2B5EF4-FFF2-40B4-BE49-F238E27FC236}">
              <a16:creationId xmlns:a16="http://schemas.microsoft.com/office/drawing/2014/main" id="{00000000-0008-0000-0500-0000DA000000}"/>
            </a:ext>
          </a:extLst>
        </xdr:cNvPr>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a:extLst>
            <a:ext uri="{FF2B5EF4-FFF2-40B4-BE49-F238E27FC236}">
              <a16:creationId xmlns:a16="http://schemas.microsoft.com/office/drawing/2014/main" id="{00000000-0008-0000-0500-0000DB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500-0000DC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5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5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5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5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5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5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5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5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5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5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5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その他の支出に係る経常収支比率が類似団体平均を</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9.8</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上回っている大きな要因は、公共下水道事業において維持管理費等の固定経費と建設に要した借入金の元利償還に対する繰出金及び高齢化が進み介護保険制度の利用者が増加していることによる介護保険事業への繰出金が多額であることによる。今後は、特別会計においても自主財源（保険料（税）・使用料）の確保を図るとともに受益者負担の適正化を図り、健全な財政運営に努め、繰出金の圧縮を図る</a:t>
          </a:r>
          <a:endParaRPr lang="ja-JP" altLang="ja-JP" sz="1600">
            <a:effectLst/>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5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5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5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5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5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5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5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5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5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5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5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5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5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33274</xdr:rowOff>
    </xdr:from>
    <xdr:to>
      <xdr:col>82</xdr:col>
      <xdr:colOff>107950</xdr:colOff>
      <xdr:row>59</xdr:row>
      <xdr:rowOff>106426</xdr:rowOff>
    </xdr:to>
    <xdr:cxnSp macro="">
      <xdr:nvCxnSpPr>
        <xdr:cNvPr id="245" name="直線コネクタ 244">
          <a:extLst>
            <a:ext uri="{FF2B5EF4-FFF2-40B4-BE49-F238E27FC236}">
              <a16:creationId xmlns:a16="http://schemas.microsoft.com/office/drawing/2014/main" id="{00000000-0008-0000-0500-0000F5000000}"/>
            </a:ext>
          </a:extLst>
        </xdr:cNvPr>
        <xdr:cNvCxnSpPr/>
      </xdr:nvCxnSpPr>
      <xdr:spPr>
        <a:xfrm flipV="1">
          <a:off x="16510000" y="9463024"/>
          <a:ext cx="0" cy="75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78503</xdr:rowOff>
    </xdr:from>
    <xdr:ext cx="762000" cy="259045"/>
    <xdr:sp macro="" textlink="">
      <xdr:nvSpPr>
        <xdr:cNvPr id="246" name="その他最小値テキスト">
          <a:extLst>
            <a:ext uri="{FF2B5EF4-FFF2-40B4-BE49-F238E27FC236}">
              <a16:creationId xmlns:a16="http://schemas.microsoft.com/office/drawing/2014/main" id="{00000000-0008-0000-0500-0000F6000000}"/>
            </a:ext>
          </a:extLst>
        </xdr:cNvPr>
        <xdr:cNvSpPr txBox="1"/>
      </xdr:nvSpPr>
      <xdr:spPr>
        <a:xfrm>
          <a:off x="16598900" y="10194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106426</xdr:rowOff>
    </xdr:from>
    <xdr:to>
      <xdr:col>82</xdr:col>
      <xdr:colOff>196850</xdr:colOff>
      <xdr:row>59</xdr:row>
      <xdr:rowOff>106426</xdr:rowOff>
    </xdr:to>
    <xdr:cxnSp macro="">
      <xdr:nvCxnSpPr>
        <xdr:cNvPr id="247" name="直線コネクタ 246">
          <a:extLst>
            <a:ext uri="{FF2B5EF4-FFF2-40B4-BE49-F238E27FC236}">
              <a16:creationId xmlns:a16="http://schemas.microsoft.com/office/drawing/2014/main" id="{00000000-0008-0000-0500-0000F7000000}"/>
            </a:ext>
          </a:extLst>
        </xdr:cNvPr>
        <xdr:cNvCxnSpPr/>
      </xdr:nvCxnSpPr>
      <xdr:spPr>
        <a:xfrm>
          <a:off x="16421100" y="1022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119651</xdr:rowOff>
    </xdr:from>
    <xdr:ext cx="762000" cy="259045"/>
    <xdr:sp macro="" textlink="">
      <xdr:nvSpPr>
        <xdr:cNvPr id="248" name="その他最大値テキスト">
          <a:extLst>
            <a:ext uri="{FF2B5EF4-FFF2-40B4-BE49-F238E27FC236}">
              <a16:creationId xmlns:a16="http://schemas.microsoft.com/office/drawing/2014/main" id="{00000000-0008-0000-0500-0000F8000000}"/>
            </a:ext>
          </a:extLst>
        </xdr:cNvPr>
        <xdr:cNvSpPr txBox="1"/>
      </xdr:nvSpPr>
      <xdr:spPr>
        <a:xfrm>
          <a:off x="16598900" y="920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33274</xdr:rowOff>
    </xdr:from>
    <xdr:to>
      <xdr:col>82</xdr:col>
      <xdr:colOff>196850</xdr:colOff>
      <xdr:row>55</xdr:row>
      <xdr:rowOff>33274</xdr:rowOff>
    </xdr:to>
    <xdr:cxnSp macro="">
      <xdr:nvCxnSpPr>
        <xdr:cNvPr id="249" name="直線コネクタ 248">
          <a:extLst>
            <a:ext uri="{FF2B5EF4-FFF2-40B4-BE49-F238E27FC236}">
              <a16:creationId xmlns:a16="http://schemas.microsoft.com/office/drawing/2014/main" id="{00000000-0008-0000-0500-0000F9000000}"/>
            </a:ext>
          </a:extLst>
        </xdr:cNvPr>
        <xdr:cNvCxnSpPr/>
      </xdr:nvCxnSpPr>
      <xdr:spPr>
        <a:xfrm>
          <a:off x="16421100" y="946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106426</xdr:rowOff>
    </xdr:to>
    <xdr:cxnSp macro="">
      <xdr:nvCxnSpPr>
        <xdr:cNvPr id="250" name="直線コネクタ 249">
          <a:extLst>
            <a:ext uri="{FF2B5EF4-FFF2-40B4-BE49-F238E27FC236}">
              <a16:creationId xmlns:a16="http://schemas.microsoft.com/office/drawing/2014/main" id="{00000000-0008-0000-0500-0000FA000000}"/>
            </a:ext>
          </a:extLst>
        </xdr:cNvPr>
        <xdr:cNvCxnSpPr/>
      </xdr:nvCxnSpPr>
      <xdr:spPr>
        <a:xfrm>
          <a:off x="15671800" y="101854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51" name="その他平均値テキスト">
          <a:extLst>
            <a:ext uri="{FF2B5EF4-FFF2-40B4-BE49-F238E27FC236}">
              <a16:creationId xmlns:a16="http://schemas.microsoft.com/office/drawing/2014/main" id="{00000000-0008-0000-0500-0000FB000000}"/>
            </a:ext>
          </a:extLst>
        </xdr:cNvPr>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2" name="フローチャート: 判断 251">
          <a:extLst>
            <a:ext uri="{FF2B5EF4-FFF2-40B4-BE49-F238E27FC236}">
              <a16:creationId xmlns:a16="http://schemas.microsoft.com/office/drawing/2014/main" id="{00000000-0008-0000-0500-0000FC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110998</xdr:rowOff>
    </xdr:to>
    <xdr:cxnSp macro="">
      <xdr:nvCxnSpPr>
        <xdr:cNvPr id="253" name="直線コネクタ 252">
          <a:extLst>
            <a:ext uri="{FF2B5EF4-FFF2-40B4-BE49-F238E27FC236}">
              <a16:creationId xmlns:a16="http://schemas.microsoft.com/office/drawing/2014/main" id="{00000000-0008-0000-0500-0000FD000000}"/>
            </a:ext>
          </a:extLst>
        </xdr:cNvPr>
        <xdr:cNvCxnSpPr/>
      </xdr:nvCxnSpPr>
      <xdr:spPr>
        <a:xfrm flipV="1">
          <a:off x="14782800" y="101854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4" name="フローチャート: 判断 253">
          <a:extLst>
            <a:ext uri="{FF2B5EF4-FFF2-40B4-BE49-F238E27FC236}">
              <a16:creationId xmlns:a16="http://schemas.microsoft.com/office/drawing/2014/main" id="{00000000-0008-0000-0500-0000FE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5" name="テキスト ボックス 254">
          <a:extLst>
            <a:ext uri="{FF2B5EF4-FFF2-40B4-BE49-F238E27FC236}">
              <a16:creationId xmlns:a16="http://schemas.microsoft.com/office/drawing/2014/main" id="{00000000-0008-0000-0500-0000FF00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101854</xdr:rowOff>
    </xdr:from>
    <xdr:to>
      <xdr:col>73</xdr:col>
      <xdr:colOff>180975</xdr:colOff>
      <xdr:row>59</xdr:row>
      <xdr:rowOff>110998</xdr:rowOff>
    </xdr:to>
    <xdr:cxnSp macro="">
      <xdr:nvCxnSpPr>
        <xdr:cNvPr id="256" name="直線コネクタ 255">
          <a:extLst>
            <a:ext uri="{FF2B5EF4-FFF2-40B4-BE49-F238E27FC236}">
              <a16:creationId xmlns:a16="http://schemas.microsoft.com/office/drawing/2014/main" id="{00000000-0008-0000-0500-000000010000}"/>
            </a:ext>
          </a:extLst>
        </xdr:cNvPr>
        <xdr:cNvCxnSpPr/>
      </xdr:nvCxnSpPr>
      <xdr:spPr>
        <a:xfrm>
          <a:off x="13893800" y="10217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163068</xdr:rowOff>
    </xdr:from>
    <xdr:to>
      <xdr:col>74</xdr:col>
      <xdr:colOff>31750</xdr:colOff>
      <xdr:row>57</xdr:row>
      <xdr:rowOff>93218</xdr:rowOff>
    </xdr:to>
    <xdr:sp macro="" textlink="">
      <xdr:nvSpPr>
        <xdr:cNvPr id="257" name="フローチャート: 判断 256">
          <a:extLst>
            <a:ext uri="{FF2B5EF4-FFF2-40B4-BE49-F238E27FC236}">
              <a16:creationId xmlns:a16="http://schemas.microsoft.com/office/drawing/2014/main" id="{00000000-0008-0000-0500-000001010000}"/>
            </a:ext>
          </a:extLst>
        </xdr:cNvPr>
        <xdr:cNvSpPr/>
      </xdr:nvSpPr>
      <xdr:spPr>
        <a:xfrm>
          <a:off x="14732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58" name="テキスト ボックス 257">
          <a:extLst>
            <a:ext uri="{FF2B5EF4-FFF2-40B4-BE49-F238E27FC236}">
              <a16:creationId xmlns:a16="http://schemas.microsoft.com/office/drawing/2014/main" id="{00000000-0008-0000-0500-000002010000}"/>
            </a:ext>
          </a:extLst>
        </xdr:cNvPr>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101854</xdr:rowOff>
    </xdr:from>
    <xdr:to>
      <xdr:col>69</xdr:col>
      <xdr:colOff>92075</xdr:colOff>
      <xdr:row>60</xdr:row>
      <xdr:rowOff>94996</xdr:rowOff>
    </xdr:to>
    <xdr:cxnSp macro="">
      <xdr:nvCxnSpPr>
        <xdr:cNvPr id="259" name="直線コネクタ 258">
          <a:extLst>
            <a:ext uri="{FF2B5EF4-FFF2-40B4-BE49-F238E27FC236}">
              <a16:creationId xmlns:a16="http://schemas.microsoft.com/office/drawing/2014/main" id="{00000000-0008-0000-0500-000003010000}"/>
            </a:ext>
          </a:extLst>
        </xdr:cNvPr>
        <xdr:cNvCxnSpPr/>
      </xdr:nvCxnSpPr>
      <xdr:spPr>
        <a:xfrm flipV="1">
          <a:off x="13004800" y="1021740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28194</xdr:rowOff>
    </xdr:from>
    <xdr:to>
      <xdr:col>69</xdr:col>
      <xdr:colOff>142875</xdr:colOff>
      <xdr:row>57</xdr:row>
      <xdr:rowOff>129794</xdr:rowOff>
    </xdr:to>
    <xdr:sp macro="" textlink="">
      <xdr:nvSpPr>
        <xdr:cNvPr id="260" name="フローチャート: 判断 259">
          <a:extLst>
            <a:ext uri="{FF2B5EF4-FFF2-40B4-BE49-F238E27FC236}">
              <a16:creationId xmlns:a16="http://schemas.microsoft.com/office/drawing/2014/main" id="{00000000-0008-0000-0500-000004010000}"/>
            </a:ext>
          </a:extLst>
        </xdr:cNvPr>
        <xdr:cNvSpPr/>
      </xdr:nvSpPr>
      <xdr:spPr>
        <a:xfrm>
          <a:off x="13843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500-000005010000}"/>
            </a:ext>
          </a:extLst>
        </xdr:cNvPr>
        <xdr:cNvSpPr txBox="1"/>
      </xdr:nvSpPr>
      <xdr:spPr>
        <a:xfrm>
          <a:off x="13512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2" name="フローチャート: 判断 261">
          <a:extLst>
            <a:ext uri="{FF2B5EF4-FFF2-40B4-BE49-F238E27FC236}">
              <a16:creationId xmlns:a16="http://schemas.microsoft.com/office/drawing/2014/main" id="{00000000-0008-0000-0500-000006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3" name="テキスト ボックス 262">
          <a:extLst>
            <a:ext uri="{FF2B5EF4-FFF2-40B4-BE49-F238E27FC236}">
              <a16:creationId xmlns:a16="http://schemas.microsoft.com/office/drawing/2014/main" id="{00000000-0008-0000-0500-00000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5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5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5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5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5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55626</xdr:rowOff>
    </xdr:from>
    <xdr:to>
      <xdr:col>82</xdr:col>
      <xdr:colOff>158750</xdr:colOff>
      <xdr:row>59</xdr:row>
      <xdr:rowOff>157226</xdr:rowOff>
    </xdr:to>
    <xdr:sp macro="" textlink="">
      <xdr:nvSpPr>
        <xdr:cNvPr id="269" name="楕円 268">
          <a:extLst>
            <a:ext uri="{FF2B5EF4-FFF2-40B4-BE49-F238E27FC236}">
              <a16:creationId xmlns:a16="http://schemas.microsoft.com/office/drawing/2014/main" id="{00000000-0008-0000-0500-00000D010000}"/>
            </a:ext>
          </a:extLst>
        </xdr:cNvPr>
        <xdr:cNvSpPr/>
      </xdr:nvSpPr>
      <xdr:spPr>
        <a:xfrm>
          <a:off x="16459200" y="101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135653</xdr:rowOff>
    </xdr:from>
    <xdr:ext cx="762000" cy="259045"/>
    <xdr:sp macro="" textlink="">
      <xdr:nvSpPr>
        <xdr:cNvPr id="270" name="その他該当値テキスト">
          <a:extLst>
            <a:ext uri="{FF2B5EF4-FFF2-40B4-BE49-F238E27FC236}">
              <a16:creationId xmlns:a16="http://schemas.microsoft.com/office/drawing/2014/main" id="{00000000-0008-0000-0500-00000E010000}"/>
            </a:ext>
          </a:extLst>
        </xdr:cNvPr>
        <xdr:cNvSpPr txBox="1"/>
      </xdr:nvSpPr>
      <xdr:spPr>
        <a:xfrm>
          <a:off x="16598900" y="1007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1" name="楕円 270">
          <a:extLst>
            <a:ext uri="{FF2B5EF4-FFF2-40B4-BE49-F238E27FC236}">
              <a16:creationId xmlns:a16="http://schemas.microsoft.com/office/drawing/2014/main" id="{00000000-0008-0000-0500-00000F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2" name="テキスト ボックス 271">
          <a:extLst>
            <a:ext uri="{FF2B5EF4-FFF2-40B4-BE49-F238E27FC236}">
              <a16:creationId xmlns:a16="http://schemas.microsoft.com/office/drawing/2014/main" id="{00000000-0008-0000-0500-00001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60198</xdr:rowOff>
    </xdr:from>
    <xdr:to>
      <xdr:col>74</xdr:col>
      <xdr:colOff>31750</xdr:colOff>
      <xdr:row>59</xdr:row>
      <xdr:rowOff>161798</xdr:rowOff>
    </xdr:to>
    <xdr:sp macro="" textlink="">
      <xdr:nvSpPr>
        <xdr:cNvPr id="273" name="楕円 272">
          <a:extLst>
            <a:ext uri="{FF2B5EF4-FFF2-40B4-BE49-F238E27FC236}">
              <a16:creationId xmlns:a16="http://schemas.microsoft.com/office/drawing/2014/main" id="{00000000-0008-0000-0500-000011010000}"/>
            </a:ext>
          </a:extLst>
        </xdr:cNvPr>
        <xdr:cNvSpPr/>
      </xdr:nvSpPr>
      <xdr:spPr>
        <a:xfrm>
          <a:off x="147320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146575</xdr:rowOff>
    </xdr:from>
    <xdr:ext cx="762000" cy="259045"/>
    <xdr:sp macro="" textlink="">
      <xdr:nvSpPr>
        <xdr:cNvPr id="274" name="テキスト ボックス 273">
          <a:extLst>
            <a:ext uri="{FF2B5EF4-FFF2-40B4-BE49-F238E27FC236}">
              <a16:creationId xmlns:a16="http://schemas.microsoft.com/office/drawing/2014/main" id="{00000000-0008-0000-0500-000012010000}"/>
            </a:ext>
          </a:extLst>
        </xdr:cNvPr>
        <xdr:cNvSpPr txBox="1"/>
      </xdr:nvSpPr>
      <xdr:spPr>
        <a:xfrm>
          <a:off x="14401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51054</xdr:rowOff>
    </xdr:from>
    <xdr:to>
      <xdr:col>69</xdr:col>
      <xdr:colOff>142875</xdr:colOff>
      <xdr:row>59</xdr:row>
      <xdr:rowOff>152654</xdr:rowOff>
    </xdr:to>
    <xdr:sp macro="" textlink="">
      <xdr:nvSpPr>
        <xdr:cNvPr id="275" name="楕円 274">
          <a:extLst>
            <a:ext uri="{FF2B5EF4-FFF2-40B4-BE49-F238E27FC236}">
              <a16:creationId xmlns:a16="http://schemas.microsoft.com/office/drawing/2014/main" id="{00000000-0008-0000-0500-000013010000}"/>
            </a:ext>
          </a:extLst>
        </xdr:cNvPr>
        <xdr:cNvSpPr/>
      </xdr:nvSpPr>
      <xdr:spPr>
        <a:xfrm>
          <a:off x="13843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137431</xdr:rowOff>
    </xdr:from>
    <xdr:ext cx="762000" cy="259045"/>
    <xdr:sp macro="" textlink="">
      <xdr:nvSpPr>
        <xdr:cNvPr id="276" name="テキスト ボックス 275">
          <a:extLst>
            <a:ext uri="{FF2B5EF4-FFF2-40B4-BE49-F238E27FC236}">
              <a16:creationId xmlns:a16="http://schemas.microsoft.com/office/drawing/2014/main" id="{00000000-0008-0000-0500-000014010000}"/>
            </a:ext>
          </a:extLst>
        </xdr:cNvPr>
        <xdr:cNvSpPr txBox="1"/>
      </xdr:nvSpPr>
      <xdr:spPr>
        <a:xfrm>
          <a:off x="13512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44196</xdr:rowOff>
    </xdr:from>
    <xdr:to>
      <xdr:col>65</xdr:col>
      <xdr:colOff>53975</xdr:colOff>
      <xdr:row>60</xdr:row>
      <xdr:rowOff>145796</xdr:rowOff>
    </xdr:to>
    <xdr:sp macro="" textlink="">
      <xdr:nvSpPr>
        <xdr:cNvPr id="277" name="楕円 276">
          <a:extLst>
            <a:ext uri="{FF2B5EF4-FFF2-40B4-BE49-F238E27FC236}">
              <a16:creationId xmlns:a16="http://schemas.microsoft.com/office/drawing/2014/main" id="{00000000-0008-0000-0500-000015010000}"/>
            </a:ext>
          </a:extLst>
        </xdr:cNvPr>
        <xdr:cNvSpPr/>
      </xdr:nvSpPr>
      <xdr:spPr>
        <a:xfrm>
          <a:off x="12954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130573</xdr:rowOff>
    </xdr:from>
    <xdr:ext cx="762000" cy="259045"/>
    <xdr:sp macro="" textlink="">
      <xdr:nvSpPr>
        <xdr:cNvPr id="278" name="テキスト ボックス 277">
          <a:extLst>
            <a:ext uri="{FF2B5EF4-FFF2-40B4-BE49-F238E27FC236}">
              <a16:creationId xmlns:a16="http://schemas.microsoft.com/office/drawing/2014/main" id="{00000000-0008-0000-0500-000016010000}"/>
            </a:ext>
          </a:extLst>
        </xdr:cNvPr>
        <xdr:cNvSpPr txBox="1"/>
      </xdr:nvSpPr>
      <xdr:spPr>
        <a:xfrm>
          <a:off x="12623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5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5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5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5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5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5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5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5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5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5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5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類似団体平均と比較して</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0.2</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低くなっており</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社会福祉法人等が行った施設建設に対する償還補助や消防・衛生施設組合などの一部事務組合、水道事業会計に対する負担金が多額であり、特に一部事務組合への負担金については、本町が所在市町村となっていることもあり、</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近年は</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類似団体平均を上回る傾向に</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あった</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。しかし、債務負担行為に伴う償還補助については償還期間が到来し、減少傾向にあることから、今後は、水道事業会計や一部事務組合に対して効率的な運営を求め負担金の削減に努める。</a:t>
          </a:r>
          <a:endParaRPr kumimoji="1" lang="ja-JP" altLang="en-US" sz="1200">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5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5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5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3" name="直線コネクタ 292">
          <a:extLst>
            <a:ext uri="{FF2B5EF4-FFF2-40B4-BE49-F238E27FC236}">
              <a16:creationId xmlns:a16="http://schemas.microsoft.com/office/drawing/2014/main" id="{00000000-0008-0000-0500-000025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4" name="テキスト ボックス 293">
          <a:extLst>
            <a:ext uri="{FF2B5EF4-FFF2-40B4-BE49-F238E27FC236}">
              <a16:creationId xmlns:a16="http://schemas.microsoft.com/office/drawing/2014/main" id="{00000000-0008-0000-0500-000026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5" name="直線コネクタ 294">
          <a:extLst>
            <a:ext uri="{FF2B5EF4-FFF2-40B4-BE49-F238E27FC236}">
              <a16:creationId xmlns:a16="http://schemas.microsoft.com/office/drawing/2014/main" id="{00000000-0008-0000-0500-000027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6" name="テキスト ボックス 295">
          <a:extLst>
            <a:ext uri="{FF2B5EF4-FFF2-40B4-BE49-F238E27FC236}">
              <a16:creationId xmlns:a16="http://schemas.microsoft.com/office/drawing/2014/main" id="{00000000-0008-0000-0500-000028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7" name="直線コネクタ 296">
          <a:extLst>
            <a:ext uri="{FF2B5EF4-FFF2-40B4-BE49-F238E27FC236}">
              <a16:creationId xmlns:a16="http://schemas.microsoft.com/office/drawing/2014/main" id="{00000000-0008-0000-0500-000029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8" name="テキスト ボックス 297">
          <a:extLst>
            <a:ext uri="{FF2B5EF4-FFF2-40B4-BE49-F238E27FC236}">
              <a16:creationId xmlns:a16="http://schemas.microsoft.com/office/drawing/2014/main" id="{00000000-0008-0000-0500-00002A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9" name="直線コネクタ 298">
          <a:extLst>
            <a:ext uri="{FF2B5EF4-FFF2-40B4-BE49-F238E27FC236}">
              <a16:creationId xmlns:a16="http://schemas.microsoft.com/office/drawing/2014/main" id="{00000000-0008-0000-0500-00002B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0" name="テキスト ボックス 299">
          <a:extLst>
            <a:ext uri="{FF2B5EF4-FFF2-40B4-BE49-F238E27FC236}">
              <a16:creationId xmlns:a16="http://schemas.microsoft.com/office/drawing/2014/main" id="{00000000-0008-0000-0500-00002C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1" name="直線コネクタ 300">
          <a:extLst>
            <a:ext uri="{FF2B5EF4-FFF2-40B4-BE49-F238E27FC236}">
              <a16:creationId xmlns:a16="http://schemas.microsoft.com/office/drawing/2014/main" id="{00000000-0008-0000-0500-00002D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2" name="テキスト ボックス 301">
          <a:extLst>
            <a:ext uri="{FF2B5EF4-FFF2-40B4-BE49-F238E27FC236}">
              <a16:creationId xmlns:a16="http://schemas.microsoft.com/office/drawing/2014/main" id="{00000000-0008-0000-0500-00002E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3" name="直線コネクタ 302">
          <a:extLst>
            <a:ext uri="{FF2B5EF4-FFF2-40B4-BE49-F238E27FC236}">
              <a16:creationId xmlns:a16="http://schemas.microsoft.com/office/drawing/2014/main" id="{00000000-0008-0000-0500-00002F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4" name="テキスト ボックス 303">
          <a:extLst>
            <a:ext uri="{FF2B5EF4-FFF2-40B4-BE49-F238E27FC236}">
              <a16:creationId xmlns:a16="http://schemas.microsoft.com/office/drawing/2014/main" id="{00000000-0008-0000-0500-000030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5" name="直線コネクタ 304">
          <a:extLst>
            <a:ext uri="{FF2B5EF4-FFF2-40B4-BE49-F238E27FC236}">
              <a16:creationId xmlns:a16="http://schemas.microsoft.com/office/drawing/2014/main" id="{00000000-0008-0000-0500-00003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6" name="テキスト ボックス 305">
          <a:extLst>
            <a:ext uri="{FF2B5EF4-FFF2-40B4-BE49-F238E27FC236}">
              <a16:creationId xmlns:a16="http://schemas.microsoft.com/office/drawing/2014/main" id="{00000000-0008-0000-0500-000032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5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08" name="直線コネクタ 307">
          <a:extLst>
            <a:ext uri="{FF2B5EF4-FFF2-40B4-BE49-F238E27FC236}">
              <a16:creationId xmlns:a16="http://schemas.microsoft.com/office/drawing/2014/main" id="{00000000-0008-0000-0500-000034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9" name="補助費等最小値テキスト">
          <a:extLst>
            <a:ext uri="{FF2B5EF4-FFF2-40B4-BE49-F238E27FC236}">
              <a16:creationId xmlns:a16="http://schemas.microsoft.com/office/drawing/2014/main" id="{00000000-0008-0000-0500-000035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0" name="直線コネクタ 309">
          <a:extLst>
            <a:ext uri="{FF2B5EF4-FFF2-40B4-BE49-F238E27FC236}">
              <a16:creationId xmlns:a16="http://schemas.microsoft.com/office/drawing/2014/main" id="{00000000-0008-0000-0500-000036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1" name="補助費等最大値テキスト">
          <a:extLst>
            <a:ext uri="{FF2B5EF4-FFF2-40B4-BE49-F238E27FC236}">
              <a16:creationId xmlns:a16="http://schemas.microsoft.com/office/drawing/2014/main" id="{00000000-0008-0000-0500-000037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2" name="直線コネクタ 311">
          <a:extLst>
            <a:ext uri="{FF2B5EF4-FFF2-40B4-BE49-F238E27FC236}">
              <a16:creationId xmlns:a16="http://schemas.microsoft.com/office/drawing/2014/main" id="{00000000-0008-0000-0500-000038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25763</xdr:rowOff>
    </xdr:from>
    <xdr:to>
      <xdr:col>82</xdr:col>
      <xdr:colOff>107950</xdr:colOff>
      <xdr:row>36</xdr:row>
      <xdr:rowOff>51889</xdr:rowOff>
    </xdr:to>
    <xdr:cxnSp macro="">
      <xdr:nvCxnSpPr>
        <xdr:cNvPr id="313" name="直線コネクタ 312">
          <a:extLst>
            <a:ext uri="{FF2B5EF4-FFF2-40B4-BE49-F238E27FC236}">
              <a16:creationId xmlns:a16="http://schemas.microsoft.com/office/drawing/2014/main" id="{00000000-0008-0000-0500-000039010000}"/>
            </a:ext>
          </a:extLst>
        </xdr:cNvPr>
        <xdr:cNvCxnSpPr/>
      </xdr:nvCxnSpPr>
      <xdr:spPr>
        <a:xfrm>
          <a:off x="15671800" y="619796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157678</xdr:rowOff>
    </xdr:from>
    <xdr:ext cx="762000" cy="259045"/>
    <xdr:sp macro="" textlink="">
      <xdr:nvSpPr>
        <xdr:cNvPr id="314" name="補助費等平均値テキスト">
          <a:extLst>
            <a:ext uri="{FF2B5EF4-FFF2-40B4-BE49-F238E27FC236}">
              <a16:creationId xmlns:a16="http://schemas.microsoft.com/office/drawing/2014/main" id="{00000000-0008-0000-0500-00003A010000}"/>
            </a:ext>
          </a:extLst>
        </xdr:cNvPr>
        <xdr:cNvSpPr txBox="1"/>
      </xdr:nvSpPr>
      <xdr:spPr>
        <a:xfrm>
          <a:off x="16598900" y="6158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5" name="フローチャート: 判断 314">
          <a:extLst>
            <a:ext uri="{FF2B5EF4-FFF2-40B4-BE49-F238E27FC236}">
              <a16:creationId xmlns:a16="http://schemas.microsoft.com/office/drawing/2014/main" id="{00000000-0008-0000-0500-00003B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25763</xdr:rowOff>
    </xdr:from>
    <xdr:to>
      <xdr:col>78</xdr:col>
      <xdr:colOff>69850</xdr:colOff>
      <xdr:row>36</xdr:row>
      <xdr:rowOff>104140</xdr:rowOff>
    </xdr:to>
    <xdr:cxnSp macro="">
      <xdr:nvCxnSpPr>
        <xdr:cNvPr id="316" name="直線コネクタ 315">
          <a:extLst>
            <a:ext uri="{FF2B5EF4-FFF2-40B4-BE49-F238E27FC236}">
              <a16:creationId xmlns:a16="http://schemas.microsoft.com/office/drawing/2014/main" id="{00000000-0008-0000-0500-00003C010000}"/>
            </a:ext>
          </a:extLst>
        </xdr:cNvPr>
        <xdr:cNvCxnSpPr/>
      </xdr:nvCxnSpPr>
      <xdr:spPr>
        <a:xfrm flipV="1">
          <a:off x="14782800" y="619796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17" name="フローチャート: 判断 316">
          <a:extLst>
            <a:ext uri="{FF2B5EF4-FFF2-40B4-BE49-F238E27FC236}">
              <a16:creationId xmlns:a16="http://schemas.microsoft.com/office/drawing/2014/main" id="{00000000-0008-0000-0500-00003D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18" name="テキスト ボックス 317">
          <a:extLst>
            <a:ext uri="{FF2B5EF4-FFF2-40B4-BE49-F238E27FC236}">
              <a16:creationId xmlns:a16="http://schemas.microsoft.com/office/drawing/2014/main" id="{00000000-0008-0000-0500-00003E010000}"/>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169454</xdr:rowOff>
    </xdr:to>
    <xdr:cxnSp macro="">
      <xdr:nvCxnSpPr>
        <xdr:cNvPr id="319" name="直線コネクタ 318">
          <a:extLst>
            <a:ext uri="{FF2B5EF4-FFF2-40B4-BE49-F238E27FC236}">
              <a16:creationId xmlns:a16="http://schemas.microsoft.com/office/drawing/2014/main" id="{00000000-0008-0000-0500-00003F010000}"/>
            </a:ext>
          </a:extLst>
        </xdr:cNvPr>
        <xdr:cNvCxnSpPr/>
      </xdr:nvCxnSpPr>
      <xdr:spPr>
        <a:xfrm flipV="1">
          <a:off x="13893800" y="627634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0" name="フローチャート: 判断 319">
          <a:extLst>
            <a:ext uri="{FF2B5EF4-FFF2-40B4-BE49-F238E27FC236}">
              <a16:creationId xmlns:a16="http://schemas.microsoft.com/office/drawing/2014/main" id="{00000000-0008-0000-0500-000040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1" name="テキスト ボックス 320">
          <a:extLst>
            <a:ext uri="{FF2B5EF4-FFF2-40B4-BE49-F238E27FC236}">
              <a16:creationId xmlns:a16="http://schemas.microsoft.com/office/drawing/2014/main" id="{00000000-0008-0000-0500-000041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169454</xdr:rowOff>
    </xdr:from>
    <xdr:to>
      <xdr:col>69</xdr:col>
      <xdr:colOff>92075</xdr:colOff>
      <xdr:row>37</xdr:row>
      <xdr:rowOff>11067</xdr:rowOff>
    </xdr:to>
    <xdr:cxnSp macro="">
      <xdr:nvCxnSpPr>
        <xdr:cNvPr id="322" name="直線コネクタ 321">
          <a:extLst>
            <a:ext uri="{FF2B5EF4-FFF2-40B4-BE49-F238E27FC236}">
              <a16:creationId xmlns:a16="http://schemas.microsoft.com/office/drawing/2014/main" id="{00000000-0008-0000-0500-000042010000}"/>
            </a:ext>
          </a:extLst>
        </xdr:cNvPr>
        <xdr:cNvCxnSpPr/>
      </xdr:nvCxnSpPr>
      <xdr:spPr>
        <a:xfrm flipV="1">
          <a:off x="13004800" y="63416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3" name="フローチャート: 判断 322">
          <a:extLst>
            <a:ext uri="{FF2B5EF4-FFF2-40B4-BE49-F238E27FC236}">
              <a16:creationId xmlns:a16="http://schemas.microsoft.com/office/drawing/2014/main" id="{00000000-0008-0000-0500-000043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4" name="テキスト ボックス 323">
          <a:extLst>
            <a:ext uri="{FF2B5EF4-FFF2-40B4-BE49-F238E27FC236}">
              <a16:creationId xmlns:a16="http://schemas.microsoft.com/office/drawing/2014/main" id="{00000000-0008-0000-0500-000044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5" name="フローチャート: 判断 324">
          <a:extLst>
            <a:ext uri="{FF2B5EF4-FFF2-40B4-BE49-F238E27FC236}">
              <a16:creationId xmlns:a16="http://schemas.microsoft.com/office/drawing/2014/main" id="{00000000-0008-0000-0500-000045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6" name="テキスト ボックス 325">
          <a:extLst>
            <a:ext uri="{FF2B5EF4-FFF2-40B4-BE49-F238E27FC236}">
              <a16:creationId xmlns:a16="http://schemas.microsoft.com/office/drawing/2014/main" id="{00000000-0008-0000-0500-000046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5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5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5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5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5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1089</xdr:rowOff>
    </xdr:from>
    <xdr:to>
      <xdr:col>82</xdr:col>
      <xdr:colOff>158750</xdr:colOff>
      <xdr:row>36</xdr:row>
      <xdr:rowOff>102689</xdr:rowOff>
    </xdr:to>
    <xdr:sp macro="" textlink="">
      <xdr:nvSpPr>
        <xdr:cNvPr id="332" name="楕円 331">
          <a:extLst>
            <a:ext uri="{FF2B5EF4-FFF2-40B4-BE49-F238E27FC236}">
              <a16:creationId xmlns:a16="http://schemas.microsoft.com/office/drawing/2014/main" id="{00000000-0008-0000-0500-00004C010000}"/>
            </a:ext>
          </a:extLst>
        </xdr:cNvPr>
        <xdr:cNvSpPr/>
      </xdr:nvSpPr>
      <xdr:spPr>
        <a:xfrm>
          <a:off x="164592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17616</xdr:rowOff>
    </xdr:from>
    <xdr:ext cx="762000" cy="259045"/>
    <xdr:sp macro="" textlink="">
      <xdr:nvSpPr>
        <xdr:cNvPr id="333" name="補助費等該当値テキスト">
          <a:extLst>
            <a:ext uri="{FF2B5EF4-FFF2-40B4-BE49-F238E27FC236}">
              <a16:creationId xmlns:a16="http://schemas.microsoft.com/office/drawing/2014/main" id="{00000000-0008-0000-0500-00004D010000}"/>
            </a:ext>
          </a:extLst>
        </xdr:cNvPr>
        <xdr:cNvSpPr txBox="1"/>
      </xdr:nvSpPr>
      <xdr:spPr>
        <a:xfrm>
          <a:off x="16598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146413</xdr:rowOff>
    </xdr:from>
    <xdr:to>
      <xdr:col>78</xdr:col>
      <xdr:colOff>120650</xdr:colOff>
      <xdr:row>36</xdr:row>
      <xdr:rowOff>76563</xdr:rowOff>
    </xdr:to>
    <xdr:sp macro="" textlink="">
      <xdr:nvSpPr>
        <xdr:cNvPr id="334" name="楕円 333">
          <a:extLst>
            <a:ext uri="{FF2B5EF4-FFF2-40B4-BE49-F238E27FC236}">
              <a16:creationId xmlns:a16="http://schemas.microsoft.com/office/drawing/2014/main" id="{00000000-0008-0000-0500-00004E010000}"/>
            </a:ext>
          </a:extLst>
        </xdr:cNvPr>
        <xdr:cNvSpPr/>
      </xdr:nvSpPr>
      <xdr:spPr>
        <a:xfrm>
          <a:off x="15621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61340</xdr:rowOff>
    </xdr:from>
    <xdr:ext cx="736600" cy="259045"/>
    <xdr:sp macro="" textlink="">
      <xdr:nvSpPr>
        <xdr:cNvPr id="335" name="テキスト ボックス 334">
          <a:extLst>
            <a:ext uri="{FF2B5EF4-FFF2-40B4-BE49-F238E27FC236}">
              <a16:creationId xmlns:a16="http://schemas.microsoft.com/office/drawing/2014/main" id="{00000000-0008-0000-0500-00004F010000}"/>
            </a:ext>
          </a:extLst>
        </xdr:cNvPr>
        <xdr:cNvSpPr txBox="1"/>
      </xdr:nvSpPr>
      <xdr:spPr>
        <a:xfrm>
          <a:off x="15290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6" name="楕円 335">
          <a:extLst>
            <a:ext uri="{FF2B5EF4-FFF2-40B4-BE49-F238E27FC236}">
              <a16:creationId xmlns:a16="http://schemas.microsoft.com/office/drawing/2014/main" id="{00000000-0008-0000-0500-000050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7" name="テキスト ボックス 336">
          <a:extLst>
            <a:ext uri="{FF2B5EF4-FFF2-40B4-BE49-F238E27FC236}">
              <a16:creationId xmlns:a16="http://schemas.microsoft.com/office/drawing/2014/main" id="{00000000-0008-0000-0500-000051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118654</xdr:rowOff>
    </xdr:from>
    <xdr:to>
      <xdr:col>69</xdr:col>
      <xdr:colOff>142875</xdr:colOff>
      <xdr:row>37</xdr:row>
      <xdr:rowOff>48804</xdr:rowOff>
    </xdr:to>
    <xdr:sp macro="" textlink="">
      <xdr:nvSpPr>
        <xdr:cNvPr id="338" name="楕円 337">
          <a:extLst>
            <a:ext uri="{FF2B5EF4-FFF2-40B4-BE49-F238E27FC236}">
              <a16:creationId xmlns:a16="http://schemas.microsoft.com/office/drawing/2014/main" id="{00000000-0008-0000-0500-000052010000}"/>
            </a:ext>
          </a:extLst>
        </xdr:cNvPr>
        <xdr:cNvSpPr/>
      </xdr:nvSpPr>
      <xdr:spPr>
        <a:xfrm>
          <a:off x="13843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33581</xdr:rowOff>
    </xdr:from>
    <xdr:ext cx="762000" cy="259045"/>
    <xdr:sp macro="" textlink="">
      <xdr:nvSpPr>
        <xdr:cNvPr id="339" name="テキスト ボックス 338">
          <a:extLst>
            <a:ext uri="{FF2B5EF4-FFF2-40B4-BE49-F238E27FC236}">
              <a16:creationId xmlns:a16="http://schemas.microsoft.com/office/drawing/2014/main" id="{00000000-0008-0000-0500-000053010000}"/>
            </a:ext>
          </a:extLst>
        </xdr:cNvPr>
        <xdr:cNvSpPr txBox="1"/>
      </xdr:nvSpPr>
      <xdr:spPr>
        <a:xfrm>
          <a:off x="13512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131717</xdr:rowOff>
    </xdr:from>
    <xdr:to>
      <xdr:col>65</xdr:col>
      <xdr:colOff>53975</xdr:colOff>
      <xdr:row>37</xdr:row>
      <xdr:rowOff>61867</xdr:rowOff>
    </xdr:to>
    <xdr:sp macro="" textlink="">
      <xdr:nvSpPr>
        <xdr:cNvPr id="340" name="楕円 339">
          <a:extLst>
            <a:ext uri="{FF2B5EF4-FFF2-40B4-BE49-F238E27FC236}">
              <a16:creationId xmlns:a16="http://schemas.microsoft.com/office/drawing/2014/main" id="{00000000-0008-0000-0500-000054010000}"/>
            </a:ext>
          </a:extLst>
        </xdr:cNvPr>
        <xdr:cNvSpPr/>
      </xdr:nvSpPr>
      <xdr:spPr>
        <a:xfrm>
          <a:off x="12954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46644</xdr:rowOff>
    </xdr:from>
    <xdr:ext cx="762000" cy="259045"/>
    <xdr:sp macro="" textlink="">
      <xdr:nvSpPr>
        <xdr:cNvPr id="341" name="テキスト ボックス 340">
          <a:extLst>
            <a:ext uri="{FF2B5EF4-FFF2-40B4-BE49-F238E27FC236}">
              <a16:creationId xmlns:a16="http://schemas.microsoft.com/office/drawing/2014/main" id="{00000000-0008-0000-0500-000055010000}"/>
            </a:ext>
          </a:extLst>
        </xdr:cNvPr>
        <xdr:cNvSpPr txBox="1"/>
      </xdr:nvSpPr>
      <xdr:spPr>
        <a:xfrm>
          <a:off x="12623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5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5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5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5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5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5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5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5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5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5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5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新規発行地方債の抑制を行って</a:t>
          </a:r>
          <a:r>
            <a:rPr kumimoji="1" lang="ja-JP" altLang="en-US" sz="1100" b="0" i="0" baseline="0">
              <a:solidFill>
                <a:schemeClr val="dk1"/>
              </a:solidFill>
              <a:effectLst/>
              <a:latin typeface="ＭＳ Ｐ明朝" panose="02020600040205080304" pitchFamily="18" charset="-128"/>
              <a:ea typeface="ＭＳ Ｐ明朝" panose="02020600040205080304" pitchFamily="18" charset="-128"/>
              <a:cs typeface="+mn-cs"/>
            </a:rPr>
            <a:t>いるが</a:t>
          </a:r>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100" b="0" i="0" baseline="0">
              <a:solidFill>
                <a:schemeClr val="dk1"/>
              </a:solidFill>
              <a:effectLst/>
              <a:latin typeface="ＭＳ Ｐ明朝" panose="02020600040205080304" pitchFamily="18" charset="-128"/>
              <a:ea typeface="ＭＳ Ｐ明朝" panose="02020600040205080304" pitchFamily="18" charset="-128"/>
              <a:cs typeface="+mn-cs"/>
            </a:rPr>
            <a:t>過年度に借り入れた地方債の元金償還が開始されたことに伴い</a:t>
          </a:r>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前年度より</a:t>
          </a:r>
          <a:r>
            <a:rPr kumimoji="1" lang="en-US" altLang="ja-JP" sz="1100" b="0" i="0" baseline="0">
              <a:solidFill>
                <a:schemeClr val="dk1"/>
              </a:solidFill>
              <a:effectLst/>
              <a:latin typeface="ＭＳ Ｐ明朝" panose="02020600040205080304" pitchFamily="18" charset="-128"/>
              <a:ea typeface="ＭＳ Ｐ明朝" panose="02020600040205080304" pitchFamily="18" charset="-128"/>
              <a:cs typeface="+mn-cs"/>
            </a:rPr>
            <a:t>0.6</a:t>
          </a:r>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ポイント</a:t>
          </a:r>
          <a:r>
            <a:rPr kumimoji="1" lang="ja-JP" altLang="en-US" sz="1100" b="0" i="0" baseline="0">
              <a:solidFill>
                <a:schemeClr val="dk1"/>
              </a:solidFill>
              <a:effectLst/>
              <a:latin typeface="ＭＳ Ｐ明朝" panose="02020600040205080304" pitchFamily="18" charset="-128"/>
              <a:ea typeface="ＭＳ Ｐ明朝" panose="02020600040205080304" pitchFamily="18" charset="-128"/>
              <a:cs typeface="+mn-cs"/>
            </a:rPr>
            <a:t>増加しているものの、</a:t>
          </a:r>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類似団体平均を下回っている。しかし、公債費に準ずる費用として公営企業や一部事務組合の起こした地方債に充てたと認められる負担金については人口</a:t>
          </a:r>
          <a:r>
            <a:rPr kumimoji="1" lang="en-US" altLang="ja-JP" sz="1100" b="0" i="0" baseline="0">
              <a:solidFill>
                <a:schemeClr val="dk1"/>
              </a:solidFill>
              <a:effectLst/>
              <a:latin typeface="ＭＳ Ｐ明朝" panose="02020600040205080304" pitchFamily="18" charset="-128"/>
              <a:ea typeface="ＭＳ Ｐ明朝" panose="02020600040205080304" pitchFamily="18" charset="-128"/>
              <a:cs typeface="+mn-cs"/>
            </a:rPr>
            <a:t>1</a:t>
          </a:r>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人当たり決算額が類似団体平均を上回っており、また、今後、公共施設の老朽化に伴う施設整備等により新規発行地方債の増加も見込まれることから、公営企業や一部事務組合等も併せ、地方債の償還と新規発行のバランスの取れた事業執行に努める。</a:t>
          </a:r>
          <a:endParaRPr lang="ja-JP" altLang="ja-JP" sz="11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5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5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5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5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5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5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5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5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5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5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5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5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5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6" name="直線コネクタ 365">
          <a:extLst>
            <a:ext uri="{FF2B5EF4-FFF2-40B4-BE49-F238E27FC236}">
              <a16:creationId xmlns:a16="http://schemas.microsoft.com/office/drawing/2014/main" id="{00000000-0008-0000-0500-00006E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7" name="公債費最小値テキスト">
          <a:extLst>
            <a:ext uri="{FF2B5EF4-FFF2-40B4-BE49-F238E27FC236}">
              <a16:creationId xmlns:a16="http://schemas.microsoft.com/office/drawing/2014/main" id="{00000000-0008-0000-0500-00006F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8" name="直線コネクタ 367">
          <a:extLst>
            <a:ext uri="{FF2B5EF4-FFF2-40B4-BE49-F238E27FC236}">
              <a16:creationId xmlns:a16="http://schemas.microsoft.com/office/drawing/2014/main" id="{00000000-0008-0000-0500-000070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9" name="公債費最大値テキスト">
          <a:extLst>
            <a:ext uri="{FF2B5EF4-FFF2-40B4-BE49-F238E27FC236}">
              <a16:creationId xmlns:a16="http://schemas.microsoft.com/office/drawing/2014/main" id="{00000000-0008-0000-0500-000071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0" name="直線コネクタ 369">
          <a:extLst>
            <a:ext uri="{FF2B5EF4-FFF2-40B4-BE49-F238E27FC236}">
              <a16:creationId xmlns:a16="http://schemas.microsoft.com/office/drawing/2014/main" id="{00000000-0008-0000-0500-000072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40132</xdr:rowOff>
    </xdr:to>
    <xdr:cxnSp macro="">
      <xdr:nvCxnSpPr>
        <xdr:cNvPr id="371" name="直線コネクタ 370">
          <a:extLst>
            <a:ext uri="{FF2B5EF4-FFF2-40B4-BE49-F238E27FC236}">
              <a16:creationId xmlns:a16="http://schemas.microsoft.com/office/drawing/2014/main" id="{00000000-0008-0000-0500-000073010000}"/>
            </a:ext>
          </a:extLst>
        </xdr:cNvPr>
        <xdr:cNvCxnSpPr/>
      </xdr:nvCxnSpPr>
      <xdr:spPr>
        <a:xfrm>
          <a:off x="3987800" y="130429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2" name="公債費平均値テキスト">
          <a:extLst>
            <a:ext uri="{FF2B5EF4-FFF2-40B4-BE49-F238E27FC236}">
              <a16:creationId xmlns:a16="http://schemas.microsoft.com/office/drawing/2014/main" id="{00000000-0008-0000-0500-000074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3" name="フローチャート: 判断 372">
          <a:extLst>
            <a:ext uri="{FF2B5EF4-FFF2-40B4-BE49-F238E27FC236}">
              <a16:creationId xmlns:a16="http://schemas.microsoft.com/office/drawing/2014/main" id="{00000000-0008-0000-0500-000075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49276</xdr:rowOff>
    </xdr:to>
    <xdr:cxnSp macro="">
      <xdr:nvCxnSpPr>
        <xdr:cNvPr id="374" name="直線コネクタ 373">
          <a:extLst>
            <a:ext uri="{FF2B5EF4-FFF2-40B4-BE49-F238E27FC236}">
              <a16:creationId xmlns:a16="http://schemas.microsoft.com/office/drawing/2014/main" id="{00000000-0008-0000-0500-000076010000}"/>
            </a:ext>
          </a:extLst>
        </xdr:cNvPr>
        <xdr:cNvCxnSpPr/>
      </xdr:nvCxnSpPr>
      <xdr:spPr>
        <a:xfrm flipV="1">
          <a:off x="3098800" y="13042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5" name="フローチャート: 判断 374">
          <a:extLst>
            <a:ext uri="{FF2B5EF4-FFF2-40B4-BE49-F238E27FC236}">
              <a16:creationId xmlns:a16="http://schemas.microsoft.com/office/drawing/2014/main" id="{00000000-0008-0000-0500-000077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6" name="テキスト ボックス 375">
          <a:extLst>
            <a:ext uri="{FF2B5EF4-FFF2-40B4-BE49-F238E27FC236}">
              <a16:creationId xmlns:a16="http://schemas.microsoft.com/office/drawing/2014/main" id="{00000000-0008-0000-0500-000078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62992</xdr:rowOff>
    </xdr:to>
    <xdr:cxnSp macro="">
      <xdr:nvCxnSpPr>
        <xdr:cNvPr id="377" name="直線コネクタ 376">
          <a:extLst>
            <a:ext uri="{FF2B5EF4-FFF2-40B4-BE49-F238E27FC236}">
              <a16:creationId xmlns:a16="http://schemas.microsoft.com/office/drawing/2014/main" id="{00000000-0008-0000-0500-000079010000}"/>
            </a:ext>
          </a:extLst>
        </xdr:cNvPr>
        <xdr:cNvCxnSpPr/>
      </xdr:nvCxnSpPr>
      <xdr:spPr>
        <a:xfrm flipV="1">
          <a:off x="2209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8" name="フローチャート: 判断 377">
          <a:extLst>
            <a:ext uri="{FF2B5EF4-FFF2-40B4-BE49-F238E27FC236}">
              <a16:creationId xmlns:a16="http://schemas.microsoft.com/office/drawing/2014/main" id="{00000000-0008-0000-0500-00007A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500-00007B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62992</xdr:rowOff>
    </xdr:to>
    <xdr:cxnSp macro="">
      <xdr:nvCxnSpPr>
        <xdr:cNvPr id="380" name="直線コネクタ 379">
          <a:extLst>
            <a:ext uri="{FF2B5EF4-FFF2-40B4-BE49-F238E27FC236}">
              <a16:creationId xmlns:a16="http://schemas.microsoft.com/office/drawing/2014/main" id="{00000000-0008-0000-0500-00007C010000}"/>
            </a:ext>
          </a:extLst>
        </xdr:cNvPr>
        <xdr:cNvCxnSpPr/>
      </xdr:nvCxnSpPr>
      <xdr:spPr>
        <a:xfrm>
          <a:off x="1320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1" name="フローチャート: 判断 380">
          <a:extLst>
            <a:ext uri="{FF2B5EF4-FFF2-40B4-BE49-F238E27FC236}">
              <a16:creationId xmlns:a16="http://schemas.microsoft.com/office/drawing/2014/main" id="{00000000-0008-0000-0500-00007D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2" name="テキスト ボックス 381">
          <a:extLst>
            <a:ext uri="{FF2B5EF4-FFF2-40B4-BE49-F238E27FC236}">
              <a16:creationId xmlns:a16="http://schemas.microsoft.com/office/drawing/2014/main" id="{00000000-0008-0000-0500-00007E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3" name="フローチャート: 判断 382">
          <a:extLst>
            <a:ext uri="{FF2B5EF4-FFF2-40B4-BE49-F238E27FC236}">
              <a16:creationId xmlns:a16="http://schemas.microsoft.com/office/drawing/2014/main" id="{00000000-0008-0000-0500-00007F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4" name="テキスト ボックス 383">
          <a:extLst>
            <a:ext uri="{FF2B5EF4-FFF2-40B4-BE49-F238E27FC236}">
              <a16:creationId xmlns:a16="http://schemas.microsoft.com/office/drawing/2014/main" id="{00000000-0008-0000-0500-000080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5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5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5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5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5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90" name="楕円 389">
          <a:extLst>
            <a:ext uri="{FF2B5EF4-FFF2-40B4-BE49-F238E27FC236}">
              <a16:creationId xmlns:a16="http://schemas.microsoft.com/office/drawing/2014/main" id="{00000000-0008-0000-0500-000086010000}"/>
            </a:ext>
          </a:extLst>
        </xdr:cNvPr>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91" name="公債費該当値テキスト">
          <a:extLst>
            <a:ext uri="{FF2B5EF4-FFF2-40B4-BE49-F238E27FC236}">
              <a16:creationId xmlns:a16="http://schemas.microsoft.com/office/drawing/2014/main" id="{00000000-0008-0000-0500-000087010000}"/>
            </a:ext>
          </a:extLst>
        </xdr:cNvPr>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2" name="楕円 391">
          <a:extLst>
            <a:ext uri="{FF2B5EF4-FFF2-40B4-BE49-F238E27FC236}">
              <a16:creationId xmlns:a16="http://schemas.microsoft.com/office/drawing/2014/main" id="{00000000-0008-0000-0500-000088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3" name="テキスト ボックス 392">
          <a:extLst>
            <a:ext uri="{FF2B5EF4-FFF2-40B4-BE49-F238E27FC236}">
              <a16:creationId xmlns:a16="http://schemas.microsoft.com/office/drawing/2014/main" id="{00000000-0008-0000-0500-000089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94" name="楕円 393">
          <a:extLst>
            <a:ext uri="{FF2B5EF4-FFF2-40B4-BE49-F238E27FC236}">
              <a16:creationId xmlns:a16="http://schemas.microsoft.com/office/drawing/2014/main" id="{00000000-0008-0000-0500-00008A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95" name="テキスト ボックス 394">
          <a:extLst>
            <a:ext uri="{FF2B5EF4-FFF2-40B4-BE49-F238E27FC236}">
              <a16:creationId xmlns:a16="http://schemas.microsoft.com/office/drawing/2014/main" id="{00000000-0008-0000-0500-00008B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6" name="楕円 395">
          <a:extLst>
            <a:ext uri="{FF2B5EF4-FFF2-40B4-BE49-F238E27FC236}">
              <a16:creationId xmlns:a16="http://schemas.microsoft.com/office/drawing/2014/main" id="{00000000-0008-0000-0500-00008C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7" name="テキスト ボックス 396">
          <a:extLst>
            <a:ext uri="{FF2B5EF4-FFF2-40B4-BE49-F238E27FC236}">
              <a16:creationId xmlns:a16="http://schemas.microsoft.com/office/drawing/2014/main" id="{00000000-0008-0000-0500-00008D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8" name="楕円 397">
          <a:extLst>
            <a:ext uri="{FF2B5EF4-FFF2-40B4-BE49-F238E27FC236}">
              <a16:creationId xmlns:a16="http://schemas.microsoft.com/office/drawing/2014/main" id="{00000000-0008-0000-0500-00008E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99" name="テキスト ボックス 398">
          <a:extLst>
            <a:ext uri="{FF2B5EF4-FFF2-40B4-BE49-F238E27FC236}">
              <a16:creationId xmlns:a16="http://schemas.microsoft.com/office/drawing/2014/main" id="{00000000-0008-0000-0500-00008F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5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5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5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5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5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5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5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5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5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5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5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公債費以外の経費が類似団体と比較して</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4.0</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％上回っており経常収支比率を押し上げる要因となっていることから、今後においてもより一層の経常経費の削減に努める。</a:t>
          </a:r>
          <a:endParaRPr lang="ja-JP" altLang="ja-JP" sz="1600">
            <a:effectLst/>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5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5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5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5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5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5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5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5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5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5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5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5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5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5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500-0000A9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5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5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8" name="公債費以外最大値テキスト">
          <a:extLst>
            <a:ext uri="{FF2B5EF4-FFF2-40B4-BE49-F238E27FC236}">
              <a16:creationId xmlns:a16="http://schemas.microsoft.com/office/drawing/2014/main" id="{00000000-0008-0000-0500-0000AC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9" name="直線コネクタ 428">
          <a:extLst>
            <a:ext uri="{FF2B5EF4-FFF2-40B4-BE49-F238E27FC236}">
              <a16:creationId xmlns:a16="http://schemas.microsoft.com/office/drawing/2014/main" id="{00000000-0008-0000-0500-0000AD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170435</xdr:rowOff>
    </xdr:to>
    <xdr:cxnSp macro="">
      <xdr:nvCxnSpPr>
        <xdr:cNvPr id="430" name="直線コネクタ 429">
          <a:extLst>
            <a:ext uri="{FF2B5EF4-FFF2-40B4-BE49-F238E27FC236}">
              <a16:creationId xmlns:a16="http://schemas.microsoft.com/office/drawing/2014/main" id="{00000000-0008-0000-0500-0000AE010000}"/>
            </a:ext>
          </a:extLst>
        </xdr:cNvPr>
        <xdr:cNvCxnSpPr/>
      </xdr:nvCxnSpPr>
      <xdr:spPr>
        <a:xfrm>
          <a:off x="15671800" y="13244068"/>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1" name="公債費以外平均値テキスト">
          <a:extLst>
            <a:ext uri="{FF2B5EF4-FFF2-40B4-BE49-F238E27FC236}">
              <a16:creationId xmlns:a16="http://schemas.microsoft.com/office/drawing/2014/main" id="{00000000-0008-0000-0500-0000AF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2" name="フローチャート: 判断 431">
          <a:extLst>
            <a:ext uri="{FF2B5EF4-FFF2-40B4-BE49-F238E27FC236}">
              <a16:creationId xmlns:a16="http://schemas.microsoft.com/office/drawing/2014/main" id="{00000000-0008-0000-0500-0000B0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78</xdr:row>
      <xdr:rowOff>122428</xdr:rowOff>
    </xdr:to>
    <xdr:cxnSp macro="">
      <xdr:nvCxnSpPr>
        <xdr:cNvPr id="433" name="直線コネクタ 432">
          <a:extLst>
            <a:ext uri="{FF2B5EF4-FFF2-40B4-BE49-F238E27FC236}">
              <a16:creationId xmlns:a16="http://schemas.microsoft.com/office/drawing/2014/main" id="{00000000-0008-0000-0500-0000B1010000}"/>
            </a:ext>
          </a:extLst>
        </xdr:cNvPr>
        <xdr:cNvCxnSpPr/>
      </xdr:nvCxnSpPr>
      <xdr:spPr>
        <a:xfrm flipV="1">
          <a:off x="14782800" y="1324406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4" name="フローチャート: 判断 433">
          <a:extLst>
            <a:ext uri="{FF2B5EF4-FFF2-40B4-BE49-F238E27FC236}">
              <a16:creationId xmlns:a16="http://schemas.microsoft.com/office/drawing/2014/main" id="{00000000-0008-0000-0500-0000B2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5" name="テキスト ボックス 434">
          <a:extLst>
            <a:ext uri="{FF2B5EF4-FFF2-40B4-BE49-F238E27FC236}">
              <a16:creationId xmlns:a16="http://schemas.microsoft.com/office/drawing/2014/main" id="{00000000-0008-0000-0500-0000B3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122428</xdr:rowOff>
    </xdr:from>
    <xdr:to>
      <xdr:col>73</xdr:col>
      <xdr:colOff>180975</xdr:colOff>
      <xdr:row>79</xdr:row>
      <xdr:rowOff>65278</xdr:rowOff>
    </xdr:to>
    <xdr:cxnSp macro="">
      <xdr:nvCxnSpPr>
        <xdr:cNvPr id="436" name="直線コネクタ 435">
          <a:extLst>
            <a:ext uri="{FF2B5EF4-FFF2-40B4-BE49-F238E27FC236}">
              <a16:creationId xmlns:a16="http://schemas.microsoft.com/office/drawing/2014/main" id="{00000000-0008-0000-0500-0000B4010000}"/>
            </a:ext>
          </a:extLst>
        </xdr:cNvPr>
        <xdr:cNvCxnSpPr/>
      </xdr:nvCxnSpPr>
      <xdr:spPr>
        <a:xfrm flipV="1">
          <a:off x="13893800" y="134955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37" name="フローチャート: 判断 436">
          <a:extLst>
            <a:ext uri="{FF2B5EF4-FFF2-40B4-BE49-F238E27FC236}">
              <a16:creationId xmlns:a16="http://schemas.microsoft.com/office/drawing/2014/main" id="{00000000-0008-0000-0500-0000B5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500-0000B6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65278</xdr:rowOff>
    </xdr:from>
    <xdr:to>
      <xdr:col>69</xdr:col>
      <xdr:colOff>92075</xdr:colOff>
      <xdr:row>80</xdr:row>
      <xdr:rowOff>26415</xdr:rowOff>
    </xdr:to>
    <xdr:cxnSp macro="">
      <xdr:nvCxnSpPr>
        <xdr:cNvPr id="439" name="直線コネクタ 438">
          <a:extLst>
            <a:ext uri="{FF2B5EF4-FFF2-40B4-BE49-F238E27FC236}">
              <a16:creationId xmlns:a16="http://schemas.microsoft.com/office/drawing/2014/main" id="{00000000-0008-0000-0500-0000B7010000}"/>
            </a:ext>
          </a:extLst>
        </xdr:cNvPr>
        <xdr:cNvCxnSpPr/>
      </xdr:nvCxnSpPr>
      <xdr:spPr>
        <a:xfrm flipV="1">
          <a:off x="13004800" y="136098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0" name="フローチャート: 判断 439">
          <a:extLst>
            <a:ext uri="{FF2B5EF4-FFF2-40B4-BE49-F238E27FC236}">
              <a16:creationId xmlns:a16="http://schemas.microsoft.com/office/drawing/2014/main" id="{00000000-0008-0000-0500-0000B8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1" name="テキスト ボックス 440">
          <a:extLst>
            <a:ext uri="{FF2B5EF4-FFF2-40B4-BE49-F238E27FC236}">
              <a16:creationId xmlns:a16="http://schemas.microsoft.com/office/drawing/2014/main" id="{00000000-0008-0000-0500-0000B9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2" name="フローチャート: 判断 441">
          <a:extLst>
            <a:ext uri="{FF2B5EF4-FFF2-40B4-BE49-F238E27FC236}">
              <a16:creationId xmlns:a16="http://schemas.microsoft.com/office/drawing/2014/main" id="{00000000-0008-0000-0500-0000BA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3" name="テキスト ボックス 442">
          <a:extLst>
            <a:ext uri="{FF2B5EF4-FFF2-40B4-BE49-F238E27FC236}">
              <a16:creationId xmlns:a16="http://schemas.microsoft.com/office/drawing/2014/main" id="{00000000-0008-0000-0500-0000BB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5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5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5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5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5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9" name="楕円 448">
          <a:extLst>
            <a:ext uri="{FF2B5EF4-FFF2-40B4-BE49-F238E27FC236}">
              <a16:creationId xmlns:a16="http://schemas.microsoft.com/office/drawing/2014/main" id="{00000000-0008-0000-0500-0000C1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0" name="公債費以外該当値テキスト">
          <a:extLst>
            <a:ext uri="{FF2B5EF4-FFF2-40B4-BE49-F238E27FC236}">
              <a16:creationId xmlns:a16="http://schemas.microsoft.com/office/drawing/2014/main" id="{00000000-0008-0000-0500-0000C2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1" name="楕円 450">
          <a:extLst>
            <a:ext uri="{FF2B5EF4-FFF2-40B4-BE49-F238E27FC236}">
              <a16:creationId xmlns:a16="http://schemas.microsoft.com/office/drawing/2014/main" id="{00000000-0008-0000-0500-0000C3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52" name="テキスト ボックス 451">
          <a:extLst>
            <a:ext uri="{FF2B5EF4-FFF2-40B4-BE49-F238E27FC236}">
              <a16:creationId xmlns:a16="http://schemas.microsoft.com/office/drawing/2014/main" id="{00000000-0008-0000-0500-0000C4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71628</xdr:rowOff>
    </xdr:from>
    <xdr:to>
      <xdr:col>74</xdr:col>
      <xdr:colOff>31750</xdr:colOff>
      <xdr:row>79</xdr:row>
      <xdr:rowOff>1778</xdr:rowOff>
    </xdr:to>
    <xdr:sp macro="" textlink="">
      <xdr:nvSpPr>
        <xdr:cNvPr id="453" name="楕円 452">
          <a:extLst>
            <a:ext uri="{FF2B5EF4-FFF2-40B4-BE49-F238E27FC236}">
              <a16:creationId xmlns:a16="http://schemas.microsoft.com/office/drawing/2014/main" id="{00000000-0008-0000-0500-0000C5010000}"/>
            </a:ext>
          </a:extLst>
        </xdr:cNvPr>
        <xdr:cNvSpPr/>
      </xdr:nvSpPr>
      <xdr:spPr>
        <a:xfrm>
          <a:off x="14732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158005</xdr:rowOff>
    </xdr:from>
    <xdr:ext cx="762000" cy="259045"/>
    <xdr:sp macro="" textlink="">
      <xdr:nvSpPr>
        <xdr:cNvPr id="454" name="テキスト ボックス 453">
          <a:extLst>
            <a:ext uri="{FF2B5EF4-FFF2-40B4-BE49-F238E27FC236}">
              <a16:creationId xmlns:a16="http://schemas.microsoft.com/office/drawing/2014/main" id="{00000000-0008-0000-0500-0000C6010000}"/>
            </a:ext>
          </a:extLst>
        </xdr:cNvPr>
        <xdr:cNvSpPr txBox="1"/>
      </xdr:nvSpPr>
      <xdr:spPr>
        <a:xfrm>
          <a:off x="14401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xdr:rowOff>
    </xdr:from>
    <xdr:to>
      <xdr:col>69</xdr:col>
      <xdr:colOff>142875</xdr:colOff>
      <xdr:row>79</xdr:row>
      <xdr:rowOff>116078</xdr:rowOff>
    </xdr:to>
    <xdr:sp macro="" textlink="">
      <xdr:nvSpPr>
        <xdr:cNvPr id="455" name="楕円 454">
          <a:extLst>
            <a:ext uri="{FF2B5EF4-FFF2-40B4-BE49-F238E27FC236}">
              <a16:creationId xmlns:a16="http://schemas.microsoft.com/office/drawing/2014/main" id="{00000000-0008-0000-0500-0000C7010000}"/>
            </a:ext>
          </a:extLst>
        </xdr:cNvPr>
        <xdr:cNvSpPr/>
      </xdr:nvSpPr>
      <xdr:spPr>
        <a:xfrm>
          <a:off x="13843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100855</xdr:rowOff>
    </xdr:from>
    <xdr:ext cx="762000" cy="259045"/>
    <xdr:sp macro="" textlink="">
      <xdr:nvSpPr>
        <xdr:cNvPr id="456" name="テキスト ボックス 455">
          <a:extLst>
            <a:ext uri="{FF2B5EF4-FFF2-40B4-BE49-F238E27FC236}">
              <a16:creationId xmlns:a16="http://schemas.microsoft.com/office/drawing/2014/main" id="{00000000-0008-0000-0500-0000C8010000}"/>
            </a:ext>
          </a:extLst>
        </xdr:cNvPr>
        <xdr:cNvSpPr txBox="1"/>
      </xdr:nvSpPr>
      <xdr:spPr>
        <a:xfrm>
          <a:off x="13512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147065</xdr:rowOff>
    </xdr:from>
    <xdr:to>
      <xdr:col>65</xdr:col>
      <xdr:colOff>53975</xdr:colOff>
      <xdr:row>80</xdr:row>
      <xdr:rowOff>77215</xdr:rowOff>
    </xdr:to>
    <xdr:sp macro="" textlink="">
      <xdr:nvSpPr>
        <xdr:cNvPr id="457" name="楕円 456">
          <a:extLst>
            <a:ext uri="{FF2B5EF4-FFF2-40B4-BE49-F238E27FC236}">
              <a16:creationId xmlns:a16="http://schemas.microsoft.com/office/drawing/2014/main" id="{00000000-0008-0000-0500-0000C9010000}"/>
            </a:ext>
          </a:extLst>
        </xdr:cNvPr>
        <xdr:cNvSpPr/>
      </xdr:nvSpPr>
      <xdr:spPr>
        <a:xfrm>
          <a:off x="12954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61992</xdr:rowOff>
    </xdr:from>
    <xdr:ext cx="762000" cy="259045"/>
    <xdr:sp macro="" textlink="">
      <xdr:nvSpPr>
        <xdr:cNvPr id="458" name="テキスト ボックス 457">
          <a:extLst>
            <a:ext uri="{FF2B5EF4-FFF2-40B4-BE49-F238E27FC236}">
              <a16:creationId xmlns:a16="http://schemas.microsoft.com/office/drawing/2014/main" id="{00000000-0008-0000-0500-0000CA010000}"/>
            </a:ext>
          </a:extLst>
        </xdr:cNvPr>
        <xdr:cNvSpPr txBox="1"/>
      </xdr:nvSpPr>
      <xdr:spPr>
        <a:xfrm>
          <a:off x="12623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6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6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6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6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6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6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6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6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6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6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6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6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6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6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6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6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6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6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6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6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6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6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91186</xdr:rowOff>
    </xdr:from>
    <xdr:to>
      <xdr:col>29</xdr:col>
      <xdr:colOff>127000</xdr:colOff>
      <xdr:row>15</xdr:row>
      <xdr:rowOff>131915</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bwMode="auto">
        <a:xfrm flipV="1">
          <a:off x="5003800" y="2710561"/>
          <a:ext cx="647700" cy="40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600-000033000000}"/>
            </a:ext>
          </a:extLst>
        </xdr:cNvPr>
        <xdr:cNvSpPr txBox="1"/>
      </xdr:nvSpPr>
      <xdr:spPr>
        <a:xfrm>
          <a:off x="5740400" y="29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6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131915</xdr:rowOff>
    </xdr:from>
    <xdr:to>
      <xdr:col>26</xdr:col>
      <xdr:colOff>50800</xdr:colOff>
      <xdr:row>16</xdr:row>
      <xdr:rowOff>4877</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bwMode="auto">
        <a:xfrm flipV="1">
          <a:off x="4305300" y="2751290"/>
          <a:ext cx="698500" cy="4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6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4877</xdr:rowOff>
    </xdr:from>
    <xdr:to>
      <xdr:col>22</xdr:col>
      <xdr:colOff>114300</xdr:colOff>
      <xdr:row>16</xdr:row>
      <xdr:rowOff>63271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bwMode="auto">
        <a:xfrm flipV="1">
          <a:off x="3606800" y="2795702"/>
          <a:ext cx="698500" cy="5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6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103039</xdr:rowOff>
    </xdr:from>
    <xdr:ext cx="762000"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39243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63271</xdr:rowOff>
    </xdr:from>
    <xdr:to>
      <xdr:col>18</xdr:col>
      <xdr:colOff>177800</xdr:colOff>
      <xdr:row>16</xdr:row>
      <xdr:rowOff>100597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bwMode="auto">
        <a:xfrm flipV="1">
          <a:off x="2908300" y="2854096"/>
          <a:ext cx="698500" cy="37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93502</xdr:rowOff>
    </xdr:from>
    <xdr:ext cx="762000" cy="259045"/>
    <xdr:sp macro="" textlink="">
      <xdr:nvSpPr>
        <xdr:cNvPr id="61" name="テキスト ボックス 60">
          <a:extLst>
            <a:ext uri="{FF2B5EF4-FFF2-40B4-BE49-F238E27FC236}">
              <a16:creationId xmlns:a16="http://schemas.microsoft.com/office/drawing/2014/main" id="{00000000-0008-0000-0600-00003D000000}"/>
            </a:ext>
          </a:extLst>
        </xdr:cNvPr>
        <xdr:cNvSpPr txBox="1"/>
      </xdr:nvSpPr>
      <xdr:spPr>
        <a:xfrm>
          <a:off x="32258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116413</xdr:rowOff>
    </xdr:from>
    <xdr:ext cx="76200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2527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40386</xdr:rowOff>
    </xdr:from>
    <xdr:to>
      <xdr:col>29</xdr:col>
      <xdr:colOff>177800</xdr:colOff>
      <xdr:row>15</xdr:row>
      <xdr:rowOff>141986</xdr:rowOff>
    </xdr:to>
    <xdr:sp macro="" textlink="">
      <xdr:nvSpPr>
        <xdr:cNvPr id="69" name="楕円 68">
          <a:extLst>
            <a:ext uri="{FF2B5EF4-FFF2-40B4-BE49-F238E27FC236}">
              <a16:creationId xmlns:a16="http://schemas.microsoft.com/office/drawing/2014/main" id="{00000000-0008-0000-0600-000045000000}"/>
            </a:ext>
          </a:extLst>
        </xdr:cNvPr>
        <xdr:cNvSpPr/>
      </xdr:nvSpPr>
      <xdr:spPr bwMode="auto">
        <a:xfrm>
          <a:off x="5600700" y="265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56913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600-000046000000}"/>
            </a:ext>
          </a:extLst>
        </xdr:cNvPr>
        <xdr:cNvSpPr txBox="1"/>
      </xdr:nvSpPr>
      <xdr:spPr>
        <a:xfrm>
          <a:off x="5740400" y="250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81115</xdr:rowOff>
    </xdr:from>
    <xdr:to>
      <xdr:col>26</xdr:col>
      <xdr:colOff>101600</xdr:colOff>
      <xdr:row>16</xdr:row>
      <xdr:rowOff>11265</xdr:rowOff>
    </xdr:to>
    <xdr:sp macro="" textlink="">
      <xdr:nvSpPr>
        <xdr:cNvPr id="71" name="楕円 70">
          <a:extLst>
            <a:ext uri="{FF2B5EF4-FFF2-40B4-BE49-F238E27FC236}">
              <a16:creationId xmlns:a16="http://schemas.microsoft.com/office/drawing/2014/main" id="{00000000-0008-0000-0600-000047000000}"/>
            </a:ext>
          </a:extLst>
        </xdr:cNvPr>
        <xdr:cNvSpPr/>
      </xdr:nvSpPr>
      <xdr:spPr bwMode="auto">
        <a:xfrm>
          <a:off x="4953000" y="270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21442</xdr:rowOff>
    </xdr:from>
    <xdr:ext cx="7366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622800" y="2469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125527</xdr:rowOff>
    </xdr:from>
    <xdr:to>
      <xdr:col>22</xdr:col>
      <xdr:colOff>165100</xdr:colOff>
      <xdr:row>16</xdr:row>
      <xdr:rowOff>55677</xdr:rowOff>
    </xdr:to>
    <xdr:sp macro="" textlink="">
      <xdr:nvSpPr>
        <xdr:cNvPr id="73" name="楕円 72">
          <a:extLst>
            <a:ext uri="{FF2B5EF4-FFF2-40B4-BE49-F238E27FC236}">
              <a16:creationId xmlns:a16="http://schemas.microsoft.com/office/drawing/2014/main" id="{00000000-0008-0000-0600-000049000000}"/>
            </a:ext>
          </a:extLst>
        </xdr:cNvPr>
        <xdr:cNvSpPr/>
      </xdr:nvSpPr>
      <xdr:spPr bwMode="auto">
        <a:xfrm>
          <a:off x="4254500" y="2744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65854</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924300" y="251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12471</xdr:rowOff>
    </xdr:from>
    <xdr:to>
      <xdr:col>19</xdr:col>
      <xdr:colOff>38100</xdr:colOff>
      <xdr:row>16</xdr:row>
      <xdr:rowOff>114071</xdr:rowOff>
    </xdr:to>
    <xdr:sp macro="" textlink="">
      <xdr:nvSpPr>
        <xdr:cNvPr id="75" name="楕円 74">
          <a:extLst>
            <a:ext uri="{FF2B5EF4-FFF2-40B4-BE49-F238E27FC236}">
              <a16:creationId xmlns:a16="http://schemas.microsoft.com/office/drawing/2014/main" id="{00000000-0008-0000-0600-00004B000000}"/>
            </a:ext>
          </a:extLst>
        </xdr:cNvPr>
        <xdr:cNvSpPr/>
      </xdr:nvSpPr>
      <xdr:spPr bwMode="auto">
        <a:xfrm>
          <a:off x="3556000" y="280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124248</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25800" y="25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49797</xdr:rowOff>
    </xdr:from>
    <xdr:to>
      <xdr:col>15</xdr:col>
      <xdr:colOff>101600</xdr:colOff>
      <xdr:row>16</xdr:row>
      <xdr:rowOff>151397</xdr:rowOff>
    </xdr:to>
    <xdr:sp macro="" textlink="">
      <xdr:nvSpPr>
        <xdr:cNvPr id="77" name="楕円 76">
          <a:extLst>
            <a:ext uri="{FF2B5EF4-FFF2-40B4-BE49-F238E27FC236}">
              <a16:creationId xmlns:a16="http://schemas.microsoft.com/office/drawing/2014/main" id="{00000000-0008-0000-0600-00004D000000}"/>
            </a:ext>
          </a:extLst>
        </xdr:cNvPr>
        <xdr:cNvSpPr/>
      </xdr:nvSpPr>
      <xdr:spPr bwMode="auto">
        <a:xfrm>
          <a:off x="2857500" y="284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161574</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527300" y="260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6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6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6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6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6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6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6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6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6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6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6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6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6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6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6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6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6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102426</xdr:rowOff>
    </xdr:from>
    <xdr:to>
      <xdr:col>29</xdr:col>
      <xdr:colOff>127000</xdr:colOff>
      <xdr:row>36</xdr:row>
      <xdr:rowOff>121171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bwMode="auto">
        <a:xfrm>
          <a:off x="5003800" y="7055676"/>
          <a:ext cx="6477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6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6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102426</xdr:rowOff>
    </xdr:from>
    <xdr:to>
      <xdr:col>26</xdr:col>
      <xdr:colOff>50800</xdr:colOff>
      <xdr:row>37</xdr:row>
      <xdr:rowOff>3990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bwMode="auto">
        <a:xfrm flipV="1">
          <a:off x="4305300" y="7055676"/>
          <a:ext cx="698500" cy="73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152443</xdr:rowOff>
    </xdr:from>
    <xdr:to>
      <xdr:col>22</xdr:col>
      <xdr:colOff>114300</xdr:colOff>
      <xdr:row>37</xdr:row>
      <xdr:rowOff>3990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bwMode="auto">
        <a:xfrm>
          <a:off x="3606800" y="7105693"/>
          <a:ext cx="698500" cy="2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300393</xdr:rowOff>
    </xdr:from>
    <xdr:to>
      <xdr:col>18</xdr:col>
      <xdr:colOff>177800</xdr:colOff>
      <xdr:row>36</xdr:row>
      <xdr:rowOff>152443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bwMode="auto">
        <a:xfrm>
          <a:off x="2908300" y="6910743"/>
          <a:ext cx="698500" cy="194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114137</xdr:rowOff>
    </xdr:from>
    <xdr:ext cx="76200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527300" y="70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70371</xdr:rowOff>
    </xdr:from>
    <xdr:to>
      <xdr:col>29</xdr:col>
      <xdr:colOff>177800</xdr:colOff>
      <xdr:row>37</xdr:row>
      <xdr:rowOff>521</xdr:rowOff>
    </xdr:to>
    <xdr:sp macro="" textlink="">
      <xdr:nvSpPr>
        <xdr:cNvPr id="129" name="楕円 128">
          <a:extLst>
            <a:ext uri="{FF2B5EF4-FFF2-40B4-BE49-F238E27FC236}">
              <a16:creationId xmlns:a16="http://schemas.microsoft.com/office/drawing/2014/main" id="{00000000-0008-0000-0600-000081000000}"/>
            </a:ext>
          </a:extLst>
        </xdr:cNvPr>
        <xdr:cNvSpPr/>
      </xdr:nvSpPr>
      <xdr:spPr bwMode="auto">
        <a:xfrm>
          <a:off x="5600700" y="7023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42448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600-000082000000}"/>
            </a:ext>
          </a:extLst>
        </xdr:cNvPr>
        <xdr:cNvSpPr txBox="1"/>
      </xdr:nvSpPr>
      <xdr:spPr>
        <a:xfrm>
          <a:off x="5740400" y="69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51626</xdr:rowOff>
    </xdr:from>
    <xdr:to>
      <xdr:col>26</xdr:col>
      <xdr:colOff>101600</xdr:colOff>
      <xdr:row>36</xdr:row>
      <xdr:rowOff>153226</xdr:rowOff>
    </xdr:to>
    <xdr:sp macro="" textlink="">
      <xdr:nvSpPr>
        <xdr:cNvPr id="131" name="楕円 130">
          <a:extLst>
            <a:ext uri="{FF2B5EF4-FFF2-40B4-BE49-F238E27FC236}">
              <a16:creationId xmlns:a16="http://schemas.microsoft.com/office/drawing/2014/main" id="{00000000-0008-0000-0600-000083000000}"/>
            </a:ext>
          </a:extLst>
        </xdr:cNvPr>
        <xdr:cNvSpPr/>
      </xdr:nvSpPr>
      <xdr:spPr bwMode="auto">
        <a:xfrm>
          <a:off x="4953000" y="700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138003</xdr:rowOff>
    </xdr:from>
    <xdr:ext cx="7366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622800" y="709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124640</xdr:rowOff>
    </xdr:from>
    <xdr:to>
      <xdr:col>22</xdr:col>
      <xdr:colOff>165100</xdr:colOff>
      <xdr:row>37</xdr:row>
      <xdr:rowOff>54790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bwMode="auto">
        <a:xfrm>
          <a:off x="4254500" y="7077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39567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924300" y="716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101643</xdr:rowOff>
    </xdr:from>
    <xdr:to>
      <xdr:col>19</xdr:col>
      <xdr:colOff>38100</xdr:colOff>
      <xdr:row>37</xdr:row>
      <xdr:rowOff>31793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bwMode="auto">
        <a:xfrm>
          <a:off x="3556000" y="7054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16570</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225800" y="714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249593</xdr:rowOff>
    </xdr:from>
    <xdr:to>
      <xdr:col>15</xdr:col>
      <xdr:colOff>101600</xdr:colOff>
      <xdr:row>36</xdr:row>
      <xdr:rowOff>8293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bwMode="auto">
        <a:xfrm>
          <a:off x="2857500" y="6859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18470</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527300" y="662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17,561
17,417
140.59
11,615,538
11,224,280
382,656
5,950,771
5,351,682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7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7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90051</xdr:rowOff>
    </xdr:from>
    <xdr:to>
      <xdr:col>24</xdr:col>
      <xdr:colOff>63500</xdr:colOff>
      <xdr:row>34</xdr:row>
      <xdr:rowOff>123670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919351"/>
          <a:ext cx="838200" cy="3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id="{00000000-0008-0000-0700-000042000000}"/>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123670</xdr:rowOff>
    </xdr:from>
    <xdr:to>
      <xdr:col>19</xdr:col>
      <xdr:colOff>177800</xdr:colOff>
      <xdr:row>34</xdr:row>
      <xdr:rowOff>162117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952970"/>
          <a:ext cx="889000" cy="3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162117</xdr:rowOff>
    </xdr:from>
    <xdr:to>
      <xdr:col>15</xdr:col>
      <xdr:colOff>50800</xdr:colOff>
      <xdr:row>35</xdr:row>
      <xdr:rowOff>134956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991417"/>
          <a:ext cx="889000" cy="14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134956</xdr:rowOff>
    </xdr:from>
    <xdr:to>
      <xdr:col>10</xdr:col>
      <xdr:colOff>114300</xdr:colOff>
      <xdr:row>36</xdr:row>
      <xdr:rowOff>34815</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6135706"/>
          <a:ext cx="889000" cy="7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101517</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52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117076</xdr:rowOff>
    </xdr:from>
    <xdr:ext cx="534377"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63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39251</xdr:rowOff>
    </xdr:from>
    <xdr:to>
      <xdr:col>24</xdr:col>
      <xdr:colOff>114300</xdr:colOff>
      <xdr:row>34</xdr:row>
      <xdr:rowOff>140851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8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62128</xdr:rowOff>
    </xdr:from>
    <xdr:ext cx="599010" cy="259045"/>
    <xdr:sp macro="" textlink="">
      <xdr:nvSpPr>
        <xdr:cNvPr id="85" name="人件費該当値テキスト">
          <a:extLst>
            <a:ext uri="{FF2B5EF4-FFF2-40B4-BE49-F238E27FC236}">
              <a16:creationId xmlns:a16="http://schemas.microsoft.com/office/drawing/2014/main" id="{00000000-0008-0000-0700-000055000000}"/>
            </a:ext>
          </a:extLst>
        </xdr:cNvPr>
        <xdr:cNvSpPr txBox="1"/>
      </xdr:nvSpPr>
      <xdr:spPr>
        <a:xfrm>
          <a:off x="4686300" y="571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72870</xdr:rowOff>
    </xdr:from>
    <xdr:to>
      <xdr:col>20</xdr:col>
      <xdr:colOff>38100</xdr:colOff>
      <xdr:row>35</xdr:row>
      <xdr:rowOff>3020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9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19547</xdr:rowOff>
    </xdr:from>
    <xdr:ext cx="599010"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497795" y="56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111317</xdr:rowOff>
    </xdr:from>
    <xdr:to>
      <xdr:col>15</xdr:col>
      <xdr:colOff>101600</xdr:colOff>
      <xdr:row>35</xdr:row>
      <xdr:rowOff>41467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94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57994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41111" y="571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84156</xdr:rowOff>
    </xdr:from>
    <xdr:to>
      <xdr:col>10</xdr:col>
      <xdr:colOff>165100</xdr:colOff>
      <xdr:row>36</xdr:row>
      <xdr:rowOff>14306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08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30833</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52111" y="586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155465</xdr:rowOff>
    </xdr:from>
    <xdr:to>
      <xdr:col>6</xdr:col>
      <xdr:colOff>38100</xdr:colOff>
      <xdr:row>36</xdr:row>
      <xdr:rowOff>85615</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1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102142</xdr:rowOff>
    </xdr:from>
    <xdr:ext cx="534377"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63111" y="593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7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7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84303</xdr:rowOff>
    </xdr:from>
    <xdr:to>
      <xdr:col>24</xdr:col>
      <xdr:colOff>63500</xdr:colOff>
      <xdr:row>56</xdr:row>
      <xdr:rowOff>130543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685503"/>
          <a:ext cx="838200" cy="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a:extLst>
            <a:ext uri="{FF2B5EF4-FFF2-40B4-BE49-F238E27FC236}">
              <a16:creationId xmlns:a16="http://schemas.microsoft.com/office/drawing/2014/main" id="{00000000-0008-0000-0700-00007C000000}"/>
            </a:ext>
          </a:extLst>
        </xdr:cNvPr>
        <xdr:cNvSpPr txBox="1"/>
      </xdr:nvSpPr>
      <xdr:spPr>
        <a:xfrm>
          <a:off x="4686300" y="9617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130543</xdr:rowOff>
    </xdr:from>
    <xdr:to>
      <xdr:col>19</xdr:col>
      <xdr:colOff>177800</xdr:colOff>
      <xdr:row>58</xdr:row>
      <xdr:rowOff>20993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731743"/>
          <a:ext cx="889000" cy="2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20993</xdr:rowOff>
    </xdr:from>
    <xdr:to>
      <xdr:col>15</xdr:col>
      <xdr:colOff>50800</xdr:colOff>
      <xdr:row>59</xdr:row>
      <xdr:rowOff>41364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965093"/>
          <a:ext cx="889000" cy="1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154220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5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41364</xdr:rowOff>
    </xdr:from>
    <xdr:to>
      <xdr:col>10</xdr:col>
      <xdr:colOff>114300</xdr:colOff>
      <xdr:row>59</xdr:row>
      <xdr:rowOff>99390</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10156914"/>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20743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33503</xdr:rowOff>
    </xdr:from>
    <xdr:to>
      <xdr:col>24</xdr:col>
      <xdr:colOff>114300</xdr:colOff>
      <xdr:row>56</xdr:row>
      <xdr:rowOff>135103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6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56380</xdr:rowOff>
    </xdr:from>
    <xdr:ext cx="534377" cy="259045"/>
    <xdr:sp macro="" textlink="">
      <xdr:nvSpPr>
        <xdr:cNvPr id="143" name="物件費該当値テキスト">
          <a:extLst>
            <a:ext uri="{FF2B5EF4-FFF2-40B4-BE49-F238E27FC236}">
              <a16:creationId xmlns:a16="http://schemas.microsoft.com/office/drawing/2014/main" id="{00000000-0008-0000-0700-00008F000000}"/>
            </a:ext>
          </a:extLst>
        </xdr:cNvPr>
        <xdr:cNvSpPr txBox="1"/>
      </xdr:nvSpPr>
      <xdr:spPr>
        <a:xfrm>
          <a:off x="4686300"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79743</xdr:rowOff>
    </xdr:from>
    <xdr:to>
      <xdr:col>20</xdr:col>
      <xdr:colOff>38100</xdr:colOff>
      <xdr:row>57</xdr:row>
      <xdr:rowOff>9893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6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26420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4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141643</xdr:rowOff>
    </xdr:from>
    <xdr:to>
      <xdr:col>15</xdr:col>
      <xdr:colOff>101600</xdr:colOff>
      <xdr:row>58</xdr:row>
      <xdr:rowOff>71793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62920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0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162014</xdr:rowOff>
    </xdr:from>
    <xdr:to>
      <xdr:col>10</xdr:col>
      <xdr:colOff>165100</xdr:colOff>
      <xdr:row>59</xdr:row>
      <xdr:rowOff>92164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10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83291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19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48590</xdr:rowOff>
    </xdr:from>
    <xdr:to>
      <xdr:col>6</xdr:col>
      <xdr:colOff>38100</xdr:colOff>
      <xdr:row>59</xdr:row>
      <xdr:rowOff>150190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1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141317</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2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7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7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26955</xdr:rowOff>
    </xdr:from>
    <xdr:to>
      <xdr:col>24</xdr:col>
      <xdr:colOff>63500</xdr:colOff>
      <xdr:row>76</xdr:row>
      <xdr:rowOff>43391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57155"/>
          <a:ext cx="8382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43507</xdr:rowOff>
    </xdr:from>
    <xdr:ext cx="469744" cy="259045"/>
    <xdr:sp macro="" textlink="">
      <xdr:nvSpPr>
        <xdr:cNvPr id="179" name="維持補修費平均値テキスト">
          <a:extLst>
            <a:ext uri="{FF2B5EF4-FFF2-40B4-BE49-F238E27FC236}">
              <a16:creationId xmlns:a16="http://schemas.microsoft.com/office/drawing/2014/main" id="{00000000-0008-0000-0700-0000B3000000}"/>
            </a:ext>
          </a:extLst>
        </xdr:cNvPr>
        <xdr:cNvSpPr txBox="1"/>
      </xdr:nvSpPr>
      <xdr:spPr>
        <a:xfrm>
          <a:off x="4686300" y="1324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26955</xdr:rowOff>
    </xdr:from>
    <xdr:to>
      <xdr:col>19</xdr:col>
      <xdr:colOff>177800</xdr:colOff>
      <xdr:row>76</xdr:row>
      <xdr:rowOff>89430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57155"/>
          <a:ext cx="889000" cy="6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156298</xdr:rowOff>
    </xdr:from>
    <xdr:ext cx="469744"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562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89430</xdr:rowOff>
    </xdr:from>
    <xdr:to>
      <xdr:col>15</xdr:col>
      <xdr:colOff>50800</xdr:colOff>
      <xdr:row>76</xdr:row>
      <xdr:rowOff>156685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19630"/>
          <a:ext cx="889000" cy="6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73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121092</xdr:rowOff>
    </xdr:from>
    <xdr:to>
      <xdr:col>10</xdr:col>
      <xdr:colOff>114300</xdr:colOff>
      <xdr:row>76</xdr:row>
      <xdr:rowOff>156685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151292"/>
          <a:ext cx="889000" cy="3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34455</xdr:rowOff>
    </xdr:from>
    <xdr:ext cx="469744"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84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40832</xdr:rowOff>
    </xdr:from>
    <xdr:ext cx="469744"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95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164041</xdr:rowOff>
    </xdr:from>
    <xdr:to>
      <xdr:col>24</xdr:col>
      <xdr:colOff>114300</xdr:colOff>
      <xdr:row>76</xdr:row>
      <xdr:rowOff>94191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15468</xdr:rowOff>
    </xdr:from>
    <xdr:ext cx="534377" cy="259045"/>
    <xdr:sp macro="" textlink="">
      <xdr:nvSpPr>
        <xdr:cNvPr id="198" name="維持補修費該当値テキスト">
          <a:extLst>
            <a:ext uri="{FF2B5EF4-FFF2-40B4-BE49-F238E27FC236}">
              <a16:creationId xmlns:a16="http://schemas.microsoft.com/office/drawing/2014/main" id="{00000000-0008-0000-0700-0000C6000000}"/>
            </a:ext>
          </a:extLst>
        </xdr:cNvPr>
        <xdr:cNvSpPr txBox="1"/>
      </xdr:nvSpPr>
      <xdr:spPr>
        <a:xfrm>
          <a:off x="4686300" y="128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147605</xdr:rowOff>
    </xdr:from>
    <xdr:to>
      <xdr:col>20</xdr:col>
      <xdr:colOff>38100</xdr:colOff>
      <xdr:row>76</xdr:row>
      <xdr:rowOff>77755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94281</xdr:rowOff>
    </xdr:from>
    <xdr:ext cx="534377"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530111" y="127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38630</xdr:rowOff>
    </xdr:from>
    <xdr:to>
      <xdr:col>15</xdr:col>
      <xdr:colOff>101600</xdr:colOff>
      <xdr:row>76</xdr:row>
      <xdr:rowOff>140230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156758</xdr:rowOff>
    </xdr:from>
    <xdr:ext cx="534377"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41111" y="1284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105885</xdr:rowOff>
    </xdr:from>
    <xdr:to>
      <xdr:col>10</xdr:col>
      <xdr:colOff>165100</xdr:colOff>
      <xdr:row>77</xdr:row>
      <xdr:rowOff>36035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52562</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52111" y="129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70292</xdr:rowOff>
    </xdr:from>
    <xdr:to>
      <xdr:col>6</xdr:col>
      <xdr:colOff>38100</xdr:colOff>
      <xdr:row>77</xdr:row>
      <xdr:rowOff>442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16969</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63111" y="1287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7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7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136576</xdr:rowOff>
    </xdr:from>
    <xdr:to>
      <xdr:col>24</xdr:col>
      <xdr:colOff>63500</xdr:colOff>
      <xdr:row>93</xdr:row>
      <xdr:rowOff>75336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909976"/>
          <a:ext cx="838200" cy="1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id="{00000000-0008-0000-0700-0000ED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136576</xdr:rowOff>
    </xdr:from>
    <xdr:to>
      <xdr:col>19</xdr:col>
      <xdr:colOff>177800</xdr:colOff>
      <xdr:row>94</xdr:row>
      <xdr:rowOff>159601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909976"/>
          <a:ext cx="889000" cy="36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159601</xdr:rowOff>
    </xdr:from>
    <xdr:to>
      <xdr:col>15</xdr:col>
      <xdr:colOff>50800</xdr:colOff>
      <xdr:row>95</xdr:row>
      <xdr:rowOff>42774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75901"/>
          <a:ext cx="889000" cy="5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42774</xdr:rowOff>
    </xdr:from>
    <xdr:to>
      <xdr:col>10</xdr:col>
      <xdr:colOff>114300</xdr:colOff>
      <xdr:row>95</xdr:row>
      <xdr:rowOff>107595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330524"/>
          <a:ext cx="889000" cy="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24536</xdr:rowOff>
    </xdr:from>
    <xdr:to>
      <xdr:col>24</xdr:col>
      <xdr:colOff>114300</xdr:colOff>
      <xdr:row>93</xdr:row>
      <xdr:rowOff>126136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9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47413</xdr:rowOff>
    </xdr:from>
    <xdr:ext cx="599010" cy="259045"/>
    <xdr:sp macro="" textlink="">
      <xdr:nvSpPr>
        <xdr:cNvPr id="256" name="扶助費該当値テキスト">
          <a:extLst>
            <a:ext uri="{FF2B5EF4-FFF2-40B4-BE49-F238E27FC236}">
              <a16:creationId xmlns:a16="http://schemas.microsoft.com/office/drawing/2014/main" id="{00000000-0008-0000-0700-000000010000}"/>
            </a:ext>
          </a:extLst>
        </xdr:cNvPr>
        <xdr:cNvSpPr txBox="1"/>
      </xdr:nvSpPr>
      <xdr:spPr>
        <a:xfrm>
          <a:off x="4686300" y="1582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85776</xdr:rowOff>
    </xdr:from>
    <xdr:to>
      <xdr:col>20</xdr:col>
      <xdr:colOff>38100</xdr:colOff>
      <xdr:row>93</xdr:row>
      <xdr:rowOff>15926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85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32453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63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108801</xdr:rowOff>
    </xdr:from>
    <xdr:to>
      <xdr:col>15</xdr:col>
      <xdr:colOff>101600</xdr:colOff>
      <xdr:row>95</xdr:row>
      <xdr:rowOff>38951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55478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0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163424</xdr:rowOff>
    </xdr:from>
    <xdr:to>
      <xdr:col>10</xdr:col>
      <xdr:colOff>165100</xdr:colOff>
      <xdr:row>95</xdr:row>
      <xdr:rowOff>93574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2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110101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0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56795</xdr:rowOff>
    </xdr:from>
    <xdr:to>
      <xdr:col>6</xdr:col>
      <xdr:colOff>38100</xdr:colOff>
      <xdr:row>95</xdr:row>
      <xdr:rowOff>158395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3472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7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7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75962</xdr:rowOff>
    </xdr:from>
    <xdr:to>
      <xdr:col>55</xdr:col>
      <xdr:colOff>0</xdr:colOff>
      <xdr:row>36</xdr:row>
      <xdr:rowOff>114166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248162"/>
          <a:ext cx="838200" cy="3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a:extLst>
            <a:ext uri="{FF2B5EF4-FFF2-40B4-BE49-F238E27FC236}">
              <a16:creationId xmlns:a16="http://schemas.microsoft.com/office/drawing/2014/main" id="{00000000-0008-0000-0700-000024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28911</xdr:rowOff>
    </xdr:from>
    <xdr:to>
      <xdr:col>50</xdr:col>
      <xdr:colOff>114300</xdr:colOff>
      <xdr:row>36</xdr:row>
      <xdr:rowOff>75962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858211"/>
          <a:ext cx="889000" cy="38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28911</xdr:rowOff>
    </xdr:from>
    <xdr:to>
      <xdr:col>45</xdr:col>
      <xdr:colOff>177800</xdr:colOff>
      <xdr:row>37</xdr:row>
      <xdr:rowOff>8113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858211"/>
          <a:ext cx="889000" cy="49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152474</xdr:rowOff>
    </xdr:from>
    <xdr:to>
      <xdr:col>41</xdr:col>
      <xdr:colOff>50800</xdr:colOff>
      <xdr:row>37</xdr:row>
      <xdr:rowOff>8113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24674"/>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63366</xdr:rowOff>
    </xdr:from>
    <xdr:to>
      <xdr:col>55</xdr:col>
      <xdr:colOff>50800</xdr:colOff>
      <xdr:row>36</xdr:row>
      <xdr:rowOff>164966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41793</xdr:rowOff>
    </xdr:from>
    <xdr:ext cx="534377" cy="259045"/>
    <xdr:sp macro="" textlink="">
      <xdr:nvSpPr>
        <xdr:cNvPr id="311" name="補助費等該当値テキスト">
          <a:extLst>
            <a:ext uri="{FF2B5EF4-FFF2-40B4-BE49-F238E27FC236}">
              <a16:creationId xmlns:a16="http://schemas.microsoft.com/office/drawing/2014/main" id="{00000000-0008-0000-0700-000037010000}"/>
            </a:ext>
          </a:extLst>
        </xdr:cNvPr>
        <xdr:cNvSpPr txBox="1"/>
      </xdr:nvSpPr>
      <xdr:spPr>
        <a:xfrm>
          <a:off x="10528300" y="62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25162</xdr:rowOff>
    </xdr:from>
    <xdr:to>
      <xdr:col>50</xdr:col>
      <xdr:colOff>165100</xdr:colOff>
      <xdr:row>36</xdr:row>
      <xdr:rowOff>126762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1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143289</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97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149561</xdr:rowOff>
    </xdr:from>
    <xdr:to>
      <xdr:col>46</xdr:col>
      <xdr:colOff>38100</xdr:colOff>
      <xdr:row>34</xdr:row>
      <xdr:rowOff>79711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70838</xdr:rowOff>
    </xdr:from>
    <xdr:ext cx="59901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50795" y="590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128763</xdr:rowOff>
    </xdr:from>
    <xdr:to>
      <xdr:col>41</xdr:col>
      <xdr:colOff>101600</xdr:colOff>
      <xdr:row>37</xdr:row>
      <xdr:rowOff>58913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50040</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63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101674</xdr:rowOff>
    </xdr:from>
    <xdr:to>
      <xdr:col>36</xdr:col>
      <xdr:colOff>165100</xdr:colOff>
      <xdr:row>37</xdr:row>
      <xdr:rowOff>31824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7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48351</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60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7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7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37066</xdr:rowOff>
    </xdr:from>
    <xdr:to>
      <xdr:col>55</xdr:col>
      <xdr:colOff>0</xdr:colOff>
      <xdr:row>58</xdr:row>
      <xdr:rowOff>31412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09716"/>
          <a:ext cx="838200" cy="16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a:extLst>
            <a:ext uri="{FF2B5EF4-FFF2-40B4-BE49-F238E27FC236}">
              <a16:creationId xmlns:a16="http://schemas.microsoft.com/office/drawing/2014/main" id="{00000000-0008-0000-0700-00005D01000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37066</xdr:rowOff>
    </xdr:from>
    <xdr:to>
      <xdr:col>50</xdr:col>
      <xdr:colOff>114300</xdr:colOff>
      <xdr:row>57</xdr:row>
      <xdr:rowOff>160785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09716"/>
          <a:ext cx="889000" cy="12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120132</xdr:rowOff>
    </xdr:from>
    <xdr:to>
      <xdr:col>45</xdr:col>
      <xdr:colOff>177800</xdr:colOff>
      <xdr:row>57</xdr:row>
      <xdr:rowOff>160785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92782"/>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120132</xdr:rowOff>
    </xdr:from>
    <xdr:to>
      <xdr:col>41</xdr:col>
      <xdr:colOff>50800</xdr:colOff>
      <xdr:row>58</xdr:row>
      <xdr:rowOff>10579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92782"/>
          <a:ext cx="889000" cy="6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152062</xdr:rowOff>
    </xdr:from>
    <xdr:to>
      <xdr:col>55</xdr:col>
      <xdr:colOff>50800</xdr:colOff>
      <xdr:row>58</xdr:row>
      <xdr:rowOff>82212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66989</xdr:rowOff>
    </xdr:from>
    <xdr:ext cx="534377" cy="259045"/>
    <xdr:sp macro="" textlink="">
      <xdr:nvSpPr>
        <xdr:cNvPr id="368" name="普通建設事業費該当値テキスト">
          <a:extLst>
            <a:ext uri="{FF2B5EF4-FFF2-40B4-BE49-F238E27FC236}">
              <a16:creationId xmlns:a16="http://schemas.microsoft.com/office/drawing/2014/main" id="{00000000-0008-0000-0700-000070010000}"/>
            </a:ext>
          </a:extLst>
        </xdr:cNvPr>
        <xdr:cNvSpPr txBox="1"/>
      </xdr:nvSpPr>
      <xdr:spPr>
        <a:xfrm>
          <a:off x="10528300" y="98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157716</xdr:rowOff>
    </xdr:from>
    <xdr:to>
      <xdr:col>50</xdr:col>
      <xdr:colOff>165100</xdr:colOff>
      <xdr:row>57</xdr:row>
      <xdr:rowOff>87866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5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78993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8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109985</xdr:rowOff>
    </xdr:from>
    <xdr:to>
      <xdr:col>46</xdr:col>
      <xdr:colOff>38100</xdr:colOff>
      <xdr:row>58</xdr:row>
      <xdr:rowOff>40135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31262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7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69332</xdr:rowOff>
    </xdr:from>
    <xdr:to>
      <xdr:col>41</xdr:col>
      <xdr:colOff>101600</xdr:colOff>
      <xdr:row>57</xdr:row>
      <xdr:rowOff>170932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4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162059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3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131229</xdr:rowOff>
    </xdr:from>
    <xdr:to>
      <xdr:col>36</xdr:col>
      <xdr:colOff>165100</xdr:colOff>
      <xdr:row>58</xdr:row>
      <xdr:rowOff>61379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52506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9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7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7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65748</xdr:rowOff>
    </xdr:from>
    <xdr:to>
      <xdr:col>55</xdr:col>
      <xdr:colOff>0</xdr:colOff>
      <xdr:row>78</xdr:row>
      <xdr:rowOff>157226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38848"/>
          <a:ext cx="8382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700-000096010000}"/>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65748</xdr:rowOff>
    </xdr:from>
    <xdr:to>
      <xdr:col>50</xdr:col>
      <xdr:colOff>114300</xdr:colOff>
      <xdr:row>78</xdr:row>
      <xdr:rowOff>132042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3884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132042</xdr:rowOff>
    </xdr:from>
    <xdr:to>
      <xdr:col>45</xdr:col>
      <xdr:colOff>177800</xdr:colOff>
      <xdr:row>78</xdr:row>
      <xdr:rowOff>158407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05142"/>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142005</xdr:rowOff>
    </xdr:from>
    <xdr:to>
      <xdr:col>41</xdr:col>
      <xdr:colOff>50800</xdr:colOff>
      <xdr:row>78</xdr:row>
      <xdr:rowOff>158407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15105"/>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106426</xdr:rowOff>
    </xdr:from>
    <xdr:to>
      <xdr:col>55</xdr:col>
      <xdr:colOff>50800</xdr:colOff>
      <xdr:row>79</xdr:row>
      <xdr:rowOff>36576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21353</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700-0000A9010000}"/>
            </a:ext>
          </a:extLst>
        </xdr:cNvPr>
        <xdr:cNvSpPr txBox="1"/>
      </xdr:nvSpPr>
      <xdr:spPr>
        <a:xfrm>
          <a:off x="10528300" y="133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14948</xdr:rowOff>
    </xdr:from>
    <xdr:to>
      <xdr:col>50</xdr:col>
      <xdr:colOff>165100</xdr:colOff>
      <xdr:row>78</xdr:row>
      <xdr:rowOff>116548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107675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8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81242</xdr:rowOff>
    </xdr:from>
    <xdr:to>
      <xdr:col>46</xdr:col>
      <xdr:colOff>38100</xdr:colOff>
      <xdr:row>79</xdr:row>
      <xdr:rowOff>11392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2519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4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107607</xdr:rowOff>
    </xdr:from>
    <xdr:to>
      <xdr:col>41</xdr:col>
      <xdr:colOff>101600</xdr:colOff>
      <xdr:row>79</xdr:row>
      <xdr:rowOff>37757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28884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91205</xdr:rowOff>
    </xdr:from>
    <xdr:to>
      <xdr:col>36</xdr:col>
      <xdr:colOff>165100</xdr:colOff>
      <xdr:row>79</xdr:row>
      <xdr:rowOff>21355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12482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5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7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7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120498</xdr:rowOff>
    </xdr:from>
    <xdr:to>
      <xdr:col>55</xdr:col>
      <xdr:colOff>0</xdr:colOff>
      <xdr:row>97</xdr:row>
      <xdr:rowOff>159449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79698"/>
          <a:ext cx="838200" cy="2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700-0000CF010000}"/>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120498</xdr:rowOff>
    </xdr:from>
    <xdr:to>
      <xdr:col>50</xdr:col>
      <xdr:colOff>114300</xdr:colOff>
      <xdr:row>97</xdr:row>
      <xdr:rowOff>125552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79698"/>
          <a:ext cx="889000" cy="1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27750</xdr:rowOff>
    </xdr:from>
    <xdr:to>
      <xdr:col>45</xdr:col>
      <xdr:colOff>177800</xdr:colOff>
      <xdr:row>97</xdr:row>
      <xdr:rowOff>125552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58400"/>
          <a:ext cx="889000" cy="9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27750</xdr:rowOff>
    </xdr:from>
    <xdr:to>
      <xdr:col>41</xdr:col>
      <xdr:colOff>50800</xdr:colOff>
      <xdr:row>97</xdr:row>
      <xdr:rowOff>110655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58400"/>
          <a:ext cx="889000" cy="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108649</xdr:rowOff>
    </xdr:from>
    <xdr:to>
      <xdr:col>55</xdr:col>
      <xdr:colOff>50800</xdr:colOff>
      <xdr:row>98</xdr:row>
      <xdr:rowOff>38799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87076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700-0000E2010000}"/>
            </a:ext>
          </a:extLst>
        </xdr:cNvPr>
        <xdr:cNvSpPr txBox="1"/>
      </xdr:nvSpPr>
      <xdr:spPr>
        <a:xfrm>
          <a:off x="10528300" y="167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69698</xdr:rowOff>
    </xdr:from>
    <xdr:to>
      <xdr:col>50</xdr:col>
      <xdr:colOff>165100</xdr:colOff>
      <xdr:row>96</xdr:row>
      <xdr:rowOff>171298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162425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74752</xdr:rowOff>
    </xdr:from>
    <xdr:to>
      <xdr:col>46</xdr:col>
      <xdr:colOff>38100</xdr:colOff>
      <xdr:row>98</xdr:row>
      <xdr:rowOff>4902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167479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148400</xdr:rowOff>
    </xdr:from>
    <xdr:to>
      <xdr:col>41</xdr:col>
      <xdr:colOff>101600</xdr:colOff>
      <xdr:row>97</xdr:row>
      <xdr:rowOff>78550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69677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59855</xdr:rowOff>
    </xdr:from>
    <xdr:to>
      <xdr:col>36</xdr:col>
      <xdr:colOff>165100</xdr:colOff>
      <xdr:row>97</xdr:row>
      <xdr:rowOff>161455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152582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7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00000000-0008-0000-07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id="{00000000-0008-0000-0700-000008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249299" cy="259045"/>
    <xdr:sp macro="" textlink="">
      <xdr:nvSpPr>
        <xdr:cNvPr id="539" name="災害復旧事業費該当値テキスト">
          <a:extLst>
            <a:ext uri="{FF2B5EF4-FFF2-40B4-BE49-F238E27FC236}">
              <a16:creationId xmlns:a16="http://schemas.microsoft.com/office/drawing/2014/main" id="{00000000-0008-0000-0700-00001B020000}"/>
            </a:ext>
          </a:extLst>
        </xdr:cNvPr>
        <xdr:cNvSpPr txBox="1"/>
      </xdr:nvSpPr>
      <xdr:spPr>
        <a:xfrm>
          <a:off x="16370300" y="6602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7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7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7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7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00000000-0008-0000-07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00000000-0008-0000-07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119873</xdr:rowOff>
    </xdr:from>
    <xdr:to>
      <xdr:col>85</xdr:col>
      <xdr:colOff>127000</xdr:colOff>
      <xdr:row>77</xdr:row>
      <xdr:rowOff>96114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150073"/>
          <a:ext cx="838200" cy="14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53314</xdr:rowOff>
    </xdr:from>
    <xdr:ext cx="534377" cy="259045"/>
    <xdr:sp macro="" textlink="">
      <xdr:nvSpPr>
        <xdr:cNvPr id="626" name="公債費平均値テキスト">
          <a:extLst>
            <a:ext uri="{FF2B5EF4-FFF2-40B4-BE49-F238E27FC236}">
              <a16:creationId xmlns:a16="http://schemas.microsoft.com/office/drawing/2014/main" id="{00000000-0008-0000-0700-000072020000}"/>
            </a:ext>
          </a:extLst>
        </xdr:cNvPr>
        <xdr:cNvSpPr txBox="1"/>
      </xdr:nvSpPr>
      <xdr:spPr>
        <a:xfrm>
          <a:off x="16370300" y="13083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96114</xdr:rowOff>
    </xdr:from>
    <xdr:to>
      <xdr:col>81</xdr:col>
      <xdr:colOff>50800</xdr:colOff>
      <xdr:row>77</xdr:row>
      <xdr:rowOff>100518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297764"/>
          <a:ext cx="889000" cy="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100518</xdr:rowOff>
    </xdr:from>
    <xdr:to>
      <xdr:col>76</xdr:col>
      <xdr:colOff>114300</xdr:colOff>
      <xdr:row>77</xdr:row>
      <xdr:rowOff>104640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02168"/>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104183</xdr:rowOff>
    </xdr:from>
    <xdr:to>
      <xdr:col>71</xdr:col>
      <xdr:colOff>177800</xdr:colOff>
      <xdr:row>77</xdr:row>
      <xdr:rowOff>104640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0583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69073</xdr:rowOff>
    </xdr:from>
    <xdr:to>
      <xdr:col>85</xdr:col>
      <xdr:colOff>177800</xdr:colOff>
      <xdr:row>76</xdr:row>
      <xdr:rowOff>170673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0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91950</xdr:rowOff>
    </xdr:from>
    <xdr:ext cx="534377" cy="259045"/>
    <xdr:sp macro="" textlink="">
      <xdr:nvSpPr>
        <xdr:cNvPr id="645" name="公債費該当値テキスト">
          <a:extLst>
            <a:ext uri="{FF2B5EF4-FFF2-40B4-BE49-F238E27FC236}">
              <a16:creationId xmlns:a16="http://schemas.microsoft.com/office/drawing/2014/main" id="{00000000-0008-0000-0700-000085020000}"/>
            </a:ext>
          </a:extLst>
        </xdr:cNvPr>
        <xdr:cNvSpPr txBox="1"/>
      </xdr:nvSpPr>
      <xdr:spPr>
        <a:xfrm>
          <a:off x="16370300" y="1295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45314</xdr:rowOff>
    </xdr:from>
    <xdr:to>
      <xdr:col>81</xdr:col>
      <xdr:colOff>101600</xdr:colOff>
      <xdr:row>77</xdr:row>
      <xdr:rowOff>146914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138041</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33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49718</xdr:rowOff>
    </xdr:from>
    <xdr:to>
      <xdr:col>76</xdr:col>
      <xdr:colOff>165100</xdr:colOff>
      <xdr:row>77</xdr:row>
      <xdr:rowOff>151318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5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142445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3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53840</xdr:rowOff>
    </xdr:from>
    <xdr:to>
      <xdr:col>72</xdr:col>
      <xdr:colOff>38100</xdr:colOff>
      <xdr:row>77</xdr:row>
      <xdr:rowOff>155440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146567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34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53383</xdr:rowOff>
    </xdr:from>
    <xdr:to>
      <xdr:col>67</xdr:col>
      <xdr:colOff>101600</xdr:colOff>
      <xdr:row>77</xdr:row>
      <xdr:rowOff>154983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25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146110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34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00000000-0008-0000-07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00000000-0008-0000-07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72619</xdr:rowOff>
    </xdr:from>
    <xdr:to>
      <xdr:col>85</xdr:col>
      <xdr:colOff>127000</xdr:colOff>
      <xdr:row>94</xdr:row>
      <xdr:rowOff>106578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6188919"/>
          <a:ext cx="838200" cy="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148544</xdr:rowOff>
    </xdr:from>
    <xdr:ext cx="534377" cy="259045"/>
    <xdr:sp macro="" textlink="">
      <xdr:nvSpPr>
        <xdr:cNvPr id="683" name="積立金平均値テキスト">
          <a:extLst>
            <a:ext uri="{FF2B5EF4-FFF2-40B4-BE49-F238E27FC236}">
              <a16:creationId xmlns:a16="http://schemas.microsoft.com/office/drawing/2014/main" id="{00000000-0008-0000-0700-0000AB020000}"/>
            </a:ext>
          </a:extLst>
        </xdr:cNvPr>
        <xdr:cNvSpPr txBox="1"/>
      </xdr:nvSpPr>
      <xdr:spPr>
        <a:xfrm>
          <a:off x="16370300" y="1643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72619</xdr:rowOff>
    </xdr:from>
    <xdr:to>
      <xdr:col>81</xdr:col>
      <xdr:colOff>50800</xdr:colOff>
      <xdr:row>96</xdr:row>
      <xdr:rowOff>155690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188919"/>
          <a:ext cx="889000" cy="4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10495</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4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155690</xdr:rowOff>
    </xdr:from>
    <xdr:to>
      <xdr:col>76</xdr:col>
      <xdr:colOff>114300</xdr:colOff>
      <xdr:row>98</xdr:row>
      <xdr:rowOff>23507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614890"/>
          <a:ext cx="889000" cy="2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23507</xdr:rowOff>
    </xdr:from>
    <xdr:to>
      <xdr:col>71</xdr:col>
      <xdr:colOff>177800</xdr:colOff>
      <xdr:row>98</xdr:row>
      <xdr:rowOff>88736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825607"/>
          <a:ext cx="889000" cy="6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55778</xdr:rowOff>
    </xdr:from>
    <xdr:to>
      <xdr:col>85</xdr:col>
      <xdr:colOff>177800</xdr:colOff>
      <xdr:row>94</xdr:row>
      <xdr:rowOff>157378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17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78655</xdr:rowOff>
    </xdr:from>
    <xdr:ext cx="534377" cy="259045"/>
    <xdr:sp macro="" textlink="">
      <xdr:nvSpPr>
        <xdr:cNvPr id="702" name="積立金該当値テキスト">
          <a:extLst>
            <a:ext uri="{FF2B5EF4-FFF2-40B4-BE49-F238E27FC236}">
              <a16:creationId xmlns:a16="http://schemas.microsoft.com/office/drawing/2014/main" id="{00000000-0008-0000-0700-0000BE020000}"/>
            </a:ext>
          </a:extLst>
        </xdr:cNvPr>
        <xdr:cNvSpPr txBox="1"/>
      </xdr:nvSpPr>
      <xdr:spPr>
        <a:xfrm>
          <a:off x="16370300" y="1602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21819</xdr:rowOff>
    </xdr:from>
    <xdr:to>
      <xdr:col>81</xdr:col>
      <xdr:colOff>101600</xdr:colOff>
      <xdr:row>94</xdr:row>
      <xdr:rowOff>123419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13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139946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591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104890</xdr:rowOff>
    </xdr:from>
    <xdr:to>
      <xdr:col>76</xdr:col>
      <xdr:colOff>165100</xdr:colOff>
      <xdr:row>97</xdr:row>
      <xdr:rowOff>35040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5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26167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65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144157</xdr:rowOff>
    </xdr:from>
    <xdr:to>
      <xdr:col>72</xdr:col>
      <xdr:colOff>38100</xdr:colOff>
      <xdr:row>98</xdr:row>
      <xdr:rowOff>74307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65434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37936</xdr:rowOff>
    </xdr:from>
    <xdr:to>
      <xdr:col>67</xdr:col>
      <xdr:colOff>101600</xdr:colOff>
      <xdr:row>98</xdr:row>
      <xdr:rowOff>139536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130663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7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id="{00000000-0008-0000-0700-0000E1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44221</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323300" y="673077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40" name="投資及び出資金平均値テキスト">
          <a:extLst>
            <a:ext uri="{FF2B5EF4-FFF2-40B4-BE49-F238E27FC236}">
              <a16:creationId xmlns:a16="http://schemas.microsoft.com/office/drawing/2014/main" id="{00000000-0008-0000-0700-0000E402000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42621</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291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164871</xdr:rowOff>
    </xdr:from>
    <xdr:to>
      <xdr:col>116</xdr:col>
      <xdr:colOff>114300</xdr:colOff>
      <xdr:row>39</xdr:row>
      <xdr:rowOff>95021</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79798</xdr:rowOff>
    </xdr:from>
    <xdr:ext cx="249299" cy="259045"/>
    <xdr:sp macro="" textlink="">
      <xdr:nvSpPr>
        <xdr:cNvPr id="759" name="投資及び出資金該当値テキスト">
          <a:extLst>
            <a:ext uri="{FF2B5EF4-FFF2-40B4-BE49-F238E27FC236}">
              <a16:creationId xmlns:a16="http://schemas.microsoft.com/office/drawing/2014/main" id="{00000000-0008-0000-0700-0000F7020000}"/>
            </a:ext>
          </a:extLst>
        </xdr:cNvPr>
        <xdr:cNvSpPr txBox="1"/>
      </xdr:nvSpPr>
      <xdr:spPr>
        <a:xfrm>
          <a:off x="22212300" y="65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163271</xdr:rowOff>
    </xdr:from>
    <xdr:to>
      <xdr:col>98</xdr:col>
      <xdr:colOff>38100</xdr:colOff>
      <xdr:row>39</xdr:row>
      <xdr:rowOff>93421</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84548</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id="{00000000-0008-0000-0700-00001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a:extLst>
            <a:ext uri="{FF2B5EF4-FFF2-40B4-BE49-F238E27FC236}">
              <a16:creationId xmlns:a16="http://schemas.microsoft.com/office/drawing/2014/main" id="{00000000-0008-0000-0700-000016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120955</xdr:rowOff>
    </xdr:from>
    <xdr:to>
      <xdr:col>116</xdr:col>
      <xdr:colOff>63500</xdr:colOff>
      <xdr:row>56</xdr:row>
      <xdr:rowOff>125927</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flipV="1">
          <a:off x="21323300" y="9722155"/>
          <a:ext cx="8382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26636</xdr:rowOff>
    </xdr:from>
    <xdr:ext cx="469744" cy="259045"/>
    <xdr:sp macro="" textlink="">
      <xdr:nvSpPr>
        <xdr:cNvPr id="793" name="貸付金平均値テキスト">
          <a:extLst>
            <a:ext uri="{FF2B5EF4-FFF2-40B4-BE49-F238E27FC236}">
              <a16:creationId xmlns:a16="http://schemas.microsoft.com/office/drawing/2014/main" id="{00000000-0008-0000-0700-000019030000}"/>
            </a:ext>
          </a:extLst>
        </xdr:cNvPr>
        <xdr:cNvSpPr txBox="1"/>
      </xdr:nvSpPr>
      <xdr:spPr>
        <a:xfrm>
          <a:off x="22212300" y="9799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125927</xdr:rowOff>
    </xdr:from>
    <xdr:to>
      <xdr:col>111</xdr:col>
      <xdr:colOff>177800</xdr:colOff>
      <xdr:row>56</xdr:row>
      <xdr:rowOff>130328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flipV="1">
          <a:off x="20434300" y="9727127"/>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130328</xdr:rowOff>
    </xdr:from>
    <xdr:to>
      <xdr:col>107</xdr:col>
      <xdr:colOff>50800</xdr:colOff>
      <xdr:row>56</xdr:row>
      <xdr:rowOff>134328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flipV="1">
          <a:off x="19545300" y="9731528"/>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34123</xdr:rowOff>
    </xdr:from>
    <xdr:ext cx="469744"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199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134328</xdr:rowOff>
    </xdr:from>
    <xdr:to>
      <xdr:col>102</xdr:col>
      <xdr:colOff>114300</xdr:colOff>
      <xdr:row>56</xdr:row>
      <xdr:rowOff>138443</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flipV="1">
          <a:off x="18656300" y="973552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139908</xdr:rowOff>
    </xdr:from>
    <xdr:ext cx="469744"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10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110589</xdr:rowOff>
    </xdr:from>
    <xdr:ext cx="469744"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21428" y="988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70155</xdr:rowOff>
    </xdr:from>
    <xdr:to>
      <xdr:col>116</xdr:col>
      <xdr:colOff>114300</xdr:colOff>
      <xdr:row>57</xdr:row>
      <xdr:rowOff>305</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6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93032</xdr:rowOff>
    </xdr:from>
    <xdr:ext cx="469744" cy="259045"/>
    <xdr:sp macro="" textlink="">
      <xdr:nvSpPr>
        <xdr:cNvPr id="812" name="貸付金該当値テキスト">
          <a:extLst>
            <a:ext uri="{FF2B5EF4-FFF2-40B4-BE49-F238E27FC236}">
              <a16:creationId xmlns:a16="http://schemas.microsoft.com/office/drawing/2014/main" id="{00000000-0008-0000-0700-00002C030000}"/>
            </a:ext>
          </a:extLst>
        </xdr:cNvPr>
        <xdr:cNvSpPr txBox="1"/>
      </xdr:nvSpPr>
      <xdr:spPr>
        <a:xfrm>
          <a:off x="22212300" y="952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75127</xdr:rowOff>
    </xdr:from>
    <xdr:to>
      <xdr:col>112</xdr:col>
      <xdr:colOff>38100</xdr:colOff>
      <xdr:row>57</xdr:row>
      <xdr:rowOff>5277</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167854</xdr:rowOff>
    </xdr:from>
    <xdr:ext cx="469744"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088428" y="976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79528</xdr:rowOff>
    </xdr:from>
    <xdr:to>
      <xdr:col>107</xdr:col>
      <xdr:colOff>101600</xdr:colOff>
      <xdr:row>57</xdr:row>
      <xdr:rowOff>9678</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68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26205</xdr:rowOff>
    </xdr:from>
    <xdr:ext cx="469744"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199428" y="945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83528</xdr:rowOff>
    </xdr:from>
    <xdr:to>
      <xdr:col>102</xdr:col>
      <xdr:colOff>165100</xdr:colOff>
      <xdr:row>57</xdr:row>
      <xdr:rowOff>13678</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6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30205</xdr:rowOff>
    </xdr:from>
    <xdr:ext cx="469744"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10428" y="945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87643</xdr:rowOff>
    </xdr:from>
    <xdr:to>
      <xdr:col>98</xdr:col>
      <xdr:colOff>38100</xdr:colOff>
      <xdr:row>57</xdr:row>
      <xdr:rowOff>17793</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6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34320</xdr:rowOff>
    </xdr:from>
    <xdr:ext cx="469744"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21428" y="946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7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7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7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7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7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7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7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7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7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a:extLst>
            <a:ext uri="{FF2B5EF4-FFF2-40B4-BE49-F238E27FC236}">
              <a16:creationId xmlns:a16="http://schemas.microsoft.com/office/drawing/2014/main" id="{00000000-0008-0000-0700-00004F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a:extLst>
            <a:ext uri="{FF2B5EF4-FFF2-40B4-BE49-F238E27FC236}">
              <a16:creationId xmlns:a16="http://schemas.microsoft.com/office/drawing/2014/main" id="{00000000-0008-0000-0700-000050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a:extLst>
            <a:ext uri="{FF2B5EF4-FFF2-40B4-BE49-F238E27FC236}">
              <a16:creationId xmlns:a16="http://schemas.microsoft.com/office/drawing/2014/main" id="{00000000-0008-0000-0700-000051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a:extLst>
            <a:ext uri="{FF2B5EF4-FFF2-40B4-BE49-F238E27FC236}">
              <a16:creationId xmlns:a16="http://schemas.microsoft.com/office/drawing/2014/main" id="{00000000-0008-0000-0700-000052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a:extLst>
            <a:ext uri="{FF2B5EF4-FFF2-40B4-BE49-F238E27FC236}">
              <a16:creationId xmlns:a16="http://schemas.microsoft.com/office/drawing/2014/main" id="{00000000-0008-0000-0700-000053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128188</xdr:rowOff>
    </xdr:from>
    <xdr:to>
      <xdr:col>116</xdr:col>
      <xdr:colOff>63500</xdr:colOff>
      <xdr:row>73</xdr:row>
      <xdr:rowOff>143978</xdr:rowOff>
    </xdr:to>
    <xdr:cxnSp macro="">
      <xdr:nvCxnSpPr>
        <xdr:cNvPr id="852" name="直線コネクタ 851">
          <a:extLst>
            <a:ext uri="{FF2B5EF4-FFF2-40B4-BE49-F238E27FC236}">
              <a16:creationId xmlns:a16="http://schemas.microsoft.com/office/drawing/2014/main" id="{00000000-0008-0000-0700-000054030000}"/>
            </a:ext>
          </a:extLst>
        </xdr:cNvPr>
        <xdr:cNvCxnSpPr/>
      </xdr:nvCxnSpPr>
      <xdr:spPr>
        <a:xfrm flipV="1">
          <a:off x="21323300" y="12644038"/>
          <a:ext cx="8382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53" name="繰出金平均値テキスト">
          <a:extLst>
            <a:ext uri="{FF2B5EF4-FFF2-40B4-BE49-F238E27FC236}">
              <a16:creationId xmlns:a16="http://schemas.microsoft.com/office/drawing/2014/main" id="{00000000-0008-0000-0700-000055030000}"/>
            </a:ext>
          </a:extLst>
        </xdr:cNvPr>
        <xdr:cNvSpPr txBox="1"/>
      </xdr:nvSpPr>
      <xdr:spPr>
        <a:xfrm>
          <a:off x="22212300" y="13019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a:extLst>
            <a:ext uri="{FF2B5EF4-FFF2-40B4-BE49-F238E27FC236}">
              <a16:creationId xmlns:a16="http://schemas.microsoft.com/office/drawing/2014/main" id="{00000000-0008-0000-0700-000056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143978</xdr:rowOff>
    </xdr:from>
    <xdr:to>
      <xdr:col>111</xdr:col>
      <xdr:colOff>177800</xdr:colOff>
      <xdr:row>74</xdr:row>
      <xdr:rowOff>27016</xdr:rowOff>
    </xdr:to>
    <xdr:cxnSp macro="">
      <xdr:nvCxnSpPr>
        <xdr:cNvPr id="855" name="直線コネクタ 854">
          <a:extLst>
            <a:ext uri="{FF2B5EF4-FFF2-40B4-BE49-F238E27FC236}">
              <a16:creationId xmlns:a16="http://schemas.microsoft.com/office/drawing/2014/main" id="{00000000-0008-0000-0700-000057030000}"/>
            </a:ext>
          </a:extLst>
        </xdr:cNvPr>
        <xdr:cNvCxnSpPr/>
      </xdr:nvCxnSpPr>
      <xdr:spPr>
        <a:xfrm flipV="1">
          <a:off x="20434300" y="12659828"/>
          <a:ext cx="889000" cy="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a:extLst>
            <a:ext uri="{FF2B5EF4-FFF2-40B4-BE49-F238E27FC236}">
              <a16:creationId xmlns:a16="http://schemas.microsoft.com/office/drawing/2014/main" id="{00000000-0008-0000-0700-000058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110272</xdr:rowOff>
    </xdr:from>
    <xdr:ext cx="534377" cy="259045"/>
    <xdr:sp macro="" textlink="">
      <xdr:nvSpPr>
        <xdr:cNvPr id="857" name="テキスト ボックス 856">
          <a:extLst>
            <a:ext uri="{FF2B5EF4-FFF2-40B4-BE49-F238E27FC236}">
              <a16:creationId xmlns:a16="http://schemas.microsoft.com/office/drawing/2014/main" id="{00000000-0008-0000-0700-000059030000}"/>
            </a:ext>
          </a:extLst>
        </xdr:cNvPr>
        <xdr:cNvSpPr txBox="1"/>
      </xdr:nvSpPr>
      <xdr:spPr>
        <a:xfrm>
          <a:off x="21056111" y="131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27016</xdr:rowOff>
    </xdr:from>
    <xdr:to>
      <xdr:col>107</xdr:col>
      <xdr:colOff>50800</xdr:colOff>
      <xdr:row>74</xdr:row>
      <xdr:rowOff>57061</xdr:rowOff>
    </xdr:to>
    <xdr:cxnSp macro="">
      <xdr:nvCxnSpPr>
        <xdr:cNvPr id="858" name="直線コネクタ 857">
          <a:extLst>
            <a:ext uri="{FF2B5EF4-FFF2-40B4-BE49-F238E27FC236}">
              <a16:creationId xmlns:a16="http://schemas.microsoft.com/office/drawing/2014/main" id="{00000000-0008-0000-0700-00005A030000}"/>
            </a:ext>
          </a:extLst>
        </xdr:cNvPr>
        <xdr:cNvCxnSpPr/>
      </xdr:nvCxnSpPr>
      <xdr:spPr>
        <a:xfrm flipV="1">
          <a:off x="19545300" y="12714316"/>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9" name="フローチャート: 判断 858">
          <a:extLst>
            <a:ext uri="{FF2B5EF4-FFF2-40B4-BE49-F238E27FC236}">
              <a16:creationId xmlns:a16="http://schemas.microsoft.com/office/drawing/2014/main" id="{00000000-0008-0000-0700-00005B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107022</xdr:rowOff>
    </xdr:from>
    <xdr:ext cx="534377" cy="259045"/>
    <xdr:sp macro="" textlink="">
      <xdr:nvSpPr>
        <xdr:cNvPr id="860" name="テキスト ボックス 859">
          <a:extLst>
            <a:ext uri="{FF2B5EF4-FFF2-40B4-BE49-F238E27FC236}">
              <a16:creationId xmlns:a16="http://schemas.microsoft.com/office/drawing/2014/main" id="{00000000-0008-0000-0700-00005C030000}"/>
            </a:ext>
          </a:extLst>
        </xdr:cNvPr>
        <xdr:cNvSpPr txBox="1"/>
      </xdr:nvSpPr>
      <xdr:spPr>
        <a:xfrm>
          <a:off x="20167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110423</xdr:rowOff>
    </xdr:from>
    <xdr:to>
      <xdr:col>102</xdr:col>
      <xdr:colOff>114300</xdr:colOff>
      <xdr:row>74</xdr:row>
      <xdr:rowOff>57061</xdr:rowOff>
    </xdr:to>
    <xdr:cxnSp macro="">
      <xdr:nvCxnSpPr>
        <xdr:cNvPr id="861" name="直線コネクタ 860">
          <a:extLst>
            <a:ext uri="{FF2B5EF4-FFF2-40B4-BE49-F238E27FC236}">
              <a16:creationId xmlns:a16="http://schemas.microsoft.com/office/drawing/2014/main" id="{00000000-0008-0000-0700-00005D030000}"/>
            </a:ext>
          </a:extLst>
        </xdr:cNvPr>
        <xdr:cNvCxnSpPr/>
      </xdr:nvCxnSpPr>
      <xdr:spPr>
        <a:xfrm>
          <a:off x="18656300" y="12626273"/>
          <a:ext cx="889000" cy="11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2" name="フローチャート: 判断 861">
          <a:extLst>
            <a:ext uri="{FF2B5EF4-FFF2-40B4-BE49-F238E27FC236}">
              <a16:creationId xmlns:a16="http://schemas.microsoft.com/office/drawing/2014/main" id="{00000000-0008-0000-0700-00005E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156318</xdr:rowOff>
    </xdr:from>
    <xdr:ext cx="534377" cy="259045"/>
    <xdr:sp macro="" textlink="">
      <xdr:nvSpPr>
        <xdr:cNvPr id="863" name="テキスト ボックス 862">
          <a:extLst>
            <a:ext uri="{FF2B5EF4-FFF2-40B4-BE49-F238E27FC236}">
              <a16:creationId xmlns:a16="http://schemas.microsoft.com/office/drawing/2014/main" id="{00000000-0008-0000-0700-00005F030000}"/>
            </a:ext>
          </a:extLst>
        </xdr:cNvPr>
        <xdr:cNvSpPr txBox="1"/>
      </xdr:nvSpPr>
      <xdr:spPr>
        <a:xfrm>
          <a:off x="19278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4" name="フローチャート: 判断 863">
          <a:extLst>
            <a:ext uri="{FF2B5EF4-FFF2-40B4-BE49-F238E27FC236}">
              <a16:creationId xmlns:a16="http://schemas.microsoft.com/office/drawing/2014/main" id="{00000000-0008-0000-0700-000060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38262</xdr:rowOff>
    </xdr:from>
    <xdr:ext cx="534377" cy="259045"/>
    <xdr:sp macro="" textlink="">
      <xdr:nvSpPr>
        <xdr:cNvPr id="865" name="テキスト ボックス 864">
          <a:extLst>
            <a:ext uri="{FF2B5EF4-FFF2-40B4-BE49-F238E27FC236}">
              <a16:creationId xmlns:a16="http://schemas.microsoft.com/office/drawing/2014/main" id="{00000000-0008-0000-0700-000061030000}"/>
            </a:ext>
          </a:extLst>
        </xdr:cNvPr>
        <xdr:cNvSpPr txBox="1"/>
      </xdr:nvSpPr>
      <xdr:spPr>
        <a:xfrm>
          <a:off x="18389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7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7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7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7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7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77388</xdr:rowOff>
    </xdr:from>
    <xdr:to>
      <xdr:col>116</xdr:col>
      <xdr:colOff>114300</xdr:colOff>
      <xdr:row>74</xdr:row>
      <xdr:rowOff>7538</xdr:rowOff>
    </xdr:to>
    <xdr:sp macro="" textlink="">
      <xdr:nvSpPr>
        <xdr:cNvPr id="871" name="楕円 870">
          <a:extLst>
            <a:ext uri="{FF2B5EF4-FFF2-40B4-BE49-F238E27FC236}">
              <a16:creationId xmlns:a16="http://schemas.microsoft.com/office/drawing/2014/main" id="{00000000-0008-0000-0700-000067030000}"/>
            </a:ext>
          </a:extLst>
        </xdr:cNvPr>
        <xdr:cNvSpPr/>
      </xdr:nvSpPr>
      <xdr:spPr>
        <a:xfrm>
          <a:off x="22110700" y="1259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100265</xdr:rowOff>
    </xdr:from>
    <xdr:ext cx="534377" cy="259045"/>
    <xdr:sp macro="" textlink="">
      <xdr:nvSpPr>
        <xdr:cNvPr id="872" name="繰出金該当値テキスト">
          <a:extLst>
            <a:ext uri="{FF2B5EF4-FFF2-40B4-BE49-F238E27FC236}">
              <a16:creationId xmlns:a16="http://schemas.microsoft.com/office/drawing/2014/main" id="{00000000-0008-0000-0700-000068030000}"/>
            </a:ext>
          </a:extLst>
        </xdr:cNvPr>
        <xdr:cNvSpPr txBox="1"/>
      </xdr:nvSpPr>
      <xdr:spPr>
        <a:xfrm>
          <a:off x="22212300" y="124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93178</xdr:rowOff>
    </xdr:from>
    <xdr:to>
      <xdr:col>112</xdr:col>
      <xdr:colOff>38100</xdr:colOff>
      <xdr:row>74</xdr:row>
      <xdr:rowOff>23328</xdr:rowOff>
    </xdr:to>
    <xdr:sp macro="" textlink="">
      <xdr:nvSpPr>
        <xdr:cNvPr id="873" name="楕円 872">
          <a:extLst>
            <a:ext uri="{FF2B5EF4-FFF2-40B4-BE49-F238E27FC236}">
              <a16:creationId xmlns:a16="http://schemas.microsoft.com/office/drawing/2014/main" id="{00000000-0008-0000-0700-000069030000}"/>
            </a:ext>
          </a:extLst>
        </xdr:cNvPr>
        <xdr:cNvSpPr/>
      </xdr:nvSpPr>
      <xdr:spPr>
        <a:xfrm>
          <a:off x="21272500" y="126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39855</xdr:rowOff>
    </xdr:from>
    <xdr:ext cx="534377" cy="259045"/>
    <xdr:sp macro="" textlink="">
      <xdr:nvSpPr>
        <xdr:cNvPr id="874" name="テキスト ボックス 873">
          <a:extLst>
            <a:ext uri="{FF2B5EF4-FFF2-40B4-BE49-F238E27FC236}">
              <a16:creationId xmlns:a16="http://schemas.microsoft.com/office/drawing/2014/main" id="{00000000-0008-0000-0700-00006A030000}"/>
            </a:ext>
          </a:extLst>
        </xdr:cNvPr>
        <xdr:cNvSpPr txBox="1"/>
      </xdr:nvSpPr>
      <xdr:spPr>
        <a:xfrm>
          <a:off x="21056111" y="1238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147666</xdr:rowOff>
    </xdr:from>
    <xdr:to>
      <xdr:col>107</xdr:col>
      <xdr:colOff>101600</xdr:colOff>
      <xdr:row>74</xdr:row>
      <xdr:rowOff>77816</xdr:rowOff>
    </xdr:to>
    <xdr:sp macro="" textlink="">
      <xdr:nvSpPr>
        <xdr:cNvPr id="875" name="楕円 874">
          <a:extLst>
            <a:ext uri="{FF2B5EF4-FFF2-40B4-BE49-F238E27FC236}">
              <a16:creationId xmlns:a16="http://schemas.microsoft.com/office/drawing/2014/main" id="{00000000-0008-0000-0700-00006B030000}"/>
            </a:ext>
          </a:extLst>
        </xdr:cNvPr>
        <xdr:cNvSpPr/>
      </xdr:nvSpPr>
      <xdr:spPr>
        <a:xfrm>
          <a:off x="20383500" y="1266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94343</xdr:rowOff>
    </xdr:from>
    <xdr:ext cx="534377" cy="259045"/>
    <xdr:sp macro="" textlink="">
      <xdr:nvSpPr>
        <xdr:cNvPr id="876" name="テキスト ボックス 875">
          <a:extLst>
            <a:ext uri="{FF2B5EF4-FFF2-40B4-BE49-F238E27FC236}">
              <a16:creationId xmlns:a16="http://schemas.microsoft.com/office/drawing/2014/main" id="{00000000-0008-0000-0700-00006C030000}"/>
            </a:ext>
          </a:extLst>
        </xdr:cNvPr>
        <xdr:cNvSpPr txBox="1"/>
      </xdr:nvSpPr>
      <xdr:spPr>
        <a:xfrm>
          <a:off x="20167111" y="1243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6261</xdr:rowOff>
    </xdr:from>
    <xdr:to>
      <xdr:col>102</xdr:col>
      <xdr:colOff>165100</xdr:colOff>
      <xdr:row>74</xdr:row>
      <xdr:rowOff>107861</xdr:rowOff>
    </xdr:to>
    <xdr:sp macro="" textlink="">
      <xdr:nvSpPr>
        <xdr:cNvPr id="877" name="楕円 876">
          <a:extLst>
            <a:ext uri="{FF2B5EF4-FFF2-40B4-BE49-F238E27FC236}">
              <a16:creationId xmlns:a16="http://schemas.microsoft.com/office/drawing/2014/main" id="{00000000-0008-0000-0700-00006D030000}"/>
            </a:ext>
          </a:extLst>
        </xdr:cNvPr>
        <xdr:cNvSpPr/>
      </xdr:nvSpPr>
      <xdr:spPr>
        <a:xfrm>
          <a:off x="19494500" y="126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124388</xdr:rowOff>
    </xdr:from>
    <xdr:ext cx="534377" cy="259045"/>
    <xdr:sp macro="" textlink="">
      <xdr:nvSpPr>
        <xdr:cNvPr id="878" name="テキスト ボックス 877">
          <a:extLst>
            <a:ext uri="{FF2B5EF4-FFF2-40B4-BE49-F238E27FC236}">
              <a16:creationId xmlns:a16="http://schemas.microsoft.com/office/drawing/2014/main" id="{00000000-0008-0000-0700-00006E030000}"/>
            </a:ext>
          </a:extLst>
        </xdr:cNvPr>
        <xdr:cNvSpPr txBox="1"/>
      </xdr:nvSpPr>
      <xdr:spPr>
        <a:xfrm>
          <a:off x="19278111" y="1246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59623</xdr:rowOff>
    </xdr:from>
    <xdr:to>
      <xdr:col>98</xdr:col>
      <xdr:colOff>38100</xdr:colOff>
      <xdr:row>73</xdr:row>
      <xdr:rowOff>161223</xdr:rowOff>
    </xdr:to>
    <xdr:sp macro="" textlink="">
      <xdr:nvSpPr>
        <xdr:cNvPr id="879" name="楕円 878">
          <a:extLst>
            <a:ext uri="{FF2B5EF4-FFF2-40B4-BE49-F238E27FC236}">
              <a16:creationId xmlns:a16="http://schemas.microsoft.com/office/drawing/2014/main" id="{00000000-0008-0000-0700-00006F030000}"/>
            </a:ext>
          </a:extLst>
        </xdr:cNvPr>
        <xdr:cNvSpPr/>
      </xdr:nvSpPr>
      <xdr:spPr>
        <a:xfrm>
          <a:off x="18605500" y="125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6300</xdr:rowOff>
    </xdr:from>
    <xdr:ext cx="534377" cy="259045"/>
    <xdr:sp macro="" textlink="">
      <xdr:nvSpPr>
        <xdr:cNvPr id="880" name="テキスト ボックス 879">
          <a:extLst>
            <a:ext uri="{FF2B5EF4-FFF2-40B4-BE49-F238E27FC236}">
              <a16:creationId xmlns:a16="http://schemas.microsoft.com/office/drawing/2014/main" id="{00000000-0008-0000-0700-000070030000}"/>
            </a:ext>
          </a:extLst>
        </xdr:cNvPr>
        <xdr:cNvSpPr txBox="1"/>
      </xdr:nvSpPr>
      <xdr:spPr>
        <a:xfrm>
          <a:off x="18389111" y="1235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7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7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7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7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7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7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7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7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7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7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7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7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7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7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7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7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7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7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7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7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7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7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7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7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7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7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7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7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7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7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7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7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7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7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7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7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7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7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7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7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7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7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7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7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7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7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7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7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7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7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7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7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特筆すべきは普通建設事業にかかる経費が全国平均、類似団体平均と比べて大幅に低いことが挙げられる。　</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これは、老朽化した公共施設の更新及び大規模改修をせず、小額の修繕によって整備してきたことが原因であり、その分維持補修費が類似団体平均を上回っている。（</a:t>
          </a:r>
          <a:r>
            <a:rPr kumimoji="1" lang="en-US" altLang="ja-JP"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要因として除排雪にかかる経費が過大であることも一因）</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また、経常収支比率を押し上げている要因である扶助費の増加も顕著であり、</a:t>
          </a:r>
          <a:r>
            <a:rPr kumimoji="1" lang="ja-JP" altLang="en-US" sz="1200" b="0" i="0" baseline="0">
              <a:solidFill>
                <a:schemeClr val="dk1"/>
              </a:solidFill>
              <a:effectLst/>
              <a:latin typeface="+mn-lt"/>
              <a:ea typeface="+mn-ea"/>
              <a:cs typeface="+mn-cs"/>
            </a:rPr>
            <a:t>ｺﾛﾅ禍前と比較すると</a:t>
          </a:r>
          <a:r>
            <a:rPr kumimoji="1" lang="ja-JP" altLang="ja-JP" sz="1200" b="0" i="0" baseline="0">
              <a:solidFill>
                <a:schemeClr val="dk1"/>
              </a:solidFill>
              <a:effectLst/>
              <a:latin typeface="+mn-lt"/>
              <a:ea typeface="+mn-ea"/>
              <a:cs typeface="+mn-cs"/>
            </a:rPr>
            <a:t>今後も社会福祉サービスの充実及び高齢化に伴い上昇していくことが予想される。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繰出金についても類似団体平均よりも大幅に高い数値である。公共下水道事業においては、広域化・共同化事業</a:t>
          </a:r>
          <a:r>
            <a:rPr kumimoji="1" lang="ja-JP" altLang="en-US" sz="1200" b="0" i="0" baseline="0">
              <a:solidFill>
                <a:schemeClr val="dk1"/>
              </a:solidFill>
              <a:effectLst/>
              <a:latin typeface="+mn-lt"/>
              <a:ea typeface="+mn-ea"/>
              <a:cs typeface="+mn-cs"/>
            </a:rPr>
            <a:t>による</a:t>
          </a:r>
          <a:r>
            <a:rPr kumimoji="1" lang="ja-JP" altLang="ja-JP" sz="1200" b="0" i="0" baseline="0">
              <a:solidFill>
                <a:schemeClr val="dk1"/>
              </a:solidFill>
              <a:effectLst/>
              <a:latin typeface="+mn-lt"/>
              <a:ea typeface="+mn-ea"/>
              <a:cs typeface="+mn-cs"/>
            </a:rPr>
            <a:t>近隣町村の事業費負担分を一般会計にて徴収し、繰出金として支出しているほか、維持管理費等の固定経費と建設に要した借入金の元利償還に対する繰出金やが多額であることや介護保険事業への繰出金が多額であることから、特別会計においても自主財源（保険料（税）・使用料）の確保を図るとともに、受益者負担の適正化を図り、健全な財政運営に努め、繰出金の圧縮にも努める必要があ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8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8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8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8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8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8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17,561
17,417
140.59
11,615,538
11,224,280
382,656
5,950,771
5,351,682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8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8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8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8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8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8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8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8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8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8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8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8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8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8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8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8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8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8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8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8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8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8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8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8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8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8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8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8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8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8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8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8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8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8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8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8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8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8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8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8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8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8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8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8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8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8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8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149171</xdr:rowOff>
    </xdr:from>
    <xdr:to>
      <xdr:col>24</xdr:col>
      <xdr:colOff>63500</xdr:colOff>
      <xdr:row>32</xdr:row>
      <xdr:rowOff>30299</xdr:rowOff>
    </xdr:to>
    <xdr:cxnSp macro="">
      <xdr:nvCxnSpPr>
        <xdr:cNvPr id="63" name="直線コネクタ 62">
          <a:extLst>
            <a:ext uri="{FF2B5EF4-FFF2-40B4-BE49-F238E27FC236}">
              <a16:creationId xmlns:a16="http://schemas.microsoft.com/office/drawing/2014/main" id="{00000000-0008-0000-0800-00003F000000}"/>
            </a:ext>
          </a:extLst>
        </xdr:cNvPr>
        <xdr:cNvCxnSpPr/>
      </xdr:nvCxnSpPr>
      <xdr:spPr>
        <a:xfrm flipV="1">
          <a:off x="3797300" y="5464121"/>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8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8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30299</xdr:rowOff>
    </xdr:from>
    <xdr:to>
      <xdr:col>19</xdr:col>
      <xdr:colOff>177800</xdr:colOff>
      <xdr:row>32</xdr:row>
      <xdr:rowOff>91367</xdr:rowOff>
    </xdr:to>
    <xdr:cxnSp macro="">
      <xdr:nvCxnSpPr>
        <xdr:cNvPr id="66" name="直線コネクタ 65">
          <a:extLst>
            <a:ext uri="{FF2B5EF4-FFF2-40B4-BE49-F238E27FC236}">
              <a16:creationId xmlns:a16="http://schemas.microsoft.com/office/drawing/2014/main" id="{00000000-0008-0000-0800-000042000000}"/>
            </a:ext>
          </a:extLst>
        </xdr:cNvPr>
        <xdr:cNvCxnSpPr/>
      </xdr:nvCxnSpPr>
      <xdr:spPr>
        <a:xfrm flipV="1">
          <a:off x="2908300" y="5516699"/>
          <a:ext cx="889000" cy="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8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8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77651</xdr:rowOff>
    </xdr:from>
    <xdr:to>
      <xdr:col>15</xdr:col>
      <xdr:colOff>50800</xdr:colOff>
      <xdr:row>32</xdr:row>
      <xdr:rowOff>91367</xdr:rowOff>
    </xdr:to>
    <xdr:cxnSp macro="">
      <xdr:nvCxnSpPr>
        <xdr:cNvPr id="69" name="直線コネクタ 68">
          <a:extLst>
            <a:ext uri="{FF2B5EF4-FFF2-40B4-BE49-F238E27FC236}">
              <a16:creationId xmlns:a16="http://schemas.microsoft.com/office/drawing/2014/main" id="{00000000-0008-0000-0800-000045000000}"/>
            </a:ext>
          </a:extLst>
        </xdr:cNvPr>
        <xdr:cNvCxnSpPr/>
      </xdr:nvCxnSpPr>
      <xdr:spPr>
        <a:xfrm>
          <a:off x="2019300" y="5392601"/>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8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77651</xdr:rowOff>
    </xdr:from>
    <xdr:to>
      <xdr:col>10</xdr:col>
      <xdr:colOff>114300</xdr:colOff>
      <xdr:row>31</xdr:row>
      <xdr:rowOff>130556</xdr:rowOff>
    </xdr:to>
    <xdr:cxnSp macro="">
      <xdr:nvCxnSpPr>
        <xdr:cNvPr id="72" name="直線コネクタ 71">
          <a:extLst>
            <a:ext uri="{FF2B5EF4-FFF2-40B4-BE49-F238E27FC236}">
              <a16:creationId xmlns:a16="http://schemas.microsoft.com/office/drawing/2014/main" id="{00000000-0008-0000-0800-000048000000}"/>
            </a:ext>
          </a:extLst>
        </xdr:cNvPr>
        <xdr:cNvCxnSpPr/>
      </xdr:nvCxnSpPr>
      <xdr:spPr>
        <a:xfrm flipV="1">
          <a:off x="1130300" y="5392601"/>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8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8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id="{00000000-0008-0000-0800-00004C000000}"/>
            </a:ext>
          </a:extLst>
        </xdr:cNvPr>
        <xdr:cNvSpPr txBox="1"/>
      </xdr:nvSpPr>
      <xdr:spPr>
        <a:xfrm>
          <a:off x="895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8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98371</xdr:rowOff>
    </xdr:from>
    <xdr:to>
      <xdr:col>24</xdr:col>
      <xdr:colOff>114300</xdr:colOff>
      <xdr:row>32</xdr:row>
      <xdr:rowOff>28521</xdr:rowOff>
    </xdr:to>
    <xdr:sp macro="" textlink="">
      <xdr:nvSpPr>
        <xdr:cNvPr id="82" name="楕円 81">
          <a:extLst>
            <a:ext uri="{FF2B5EF4-FFF2-40B4-BE49-F238E27FC236}">
              <a16:creationId xmlns:a16="http://schemas.microsoft.com/office/drawing/2014/main" id="{00000000-0008-0000-0800-000052000000}"/>
            </a:ext>
          </a:extLst>
        </xdr:cNvPr>
        <xdr:cNvSpPr/>
      </xdr:nvSpPr>
      <xdr:spPr>
        <a:xfrm>
          <a:off x="4584700" y="54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121248</xdr:rowOff>
    </xdr:from>
    <xdr:ext cx="469744" cy="259045"/>
    <xdr:sp macro="" textlink="">
      <xdr:nvSpPr>
        <xdr:cNvPr id="83" name="議会費該当値テキスト">
          <a:extLst>
            <a:ext uri="{FF2B5EF4-FFF2-40B4-BE49-F238E27FC236}">
              <a16:creationId xmlns:a16="http://schemas.microsoft.com/office/drawing/2014/main" id="{00000000-0008-0000-0800-000053000000}"/>
            </a:ext>
          </a:extLst>
        </xdr:cNvPr>
        <xdr:cNvSpPr txBox="1"/>
      </xdr:nvSpPr>
      <xdr:spPr>
        <a:xfrm>
          <a:off x="4686300" y="526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150949</xdr:rowOff>
    </xdr:from>
    <xdr:to>
      <xdr:col>20</xdr:col>
      <xdr:colOff>38100</xdr:colOff>
      <xdr:row>32</xdr:row>
      <xdr:rowOff>81099</xdr:rowOff>
    </xdr:to>
    <xdr:sp macro="" textlink="">
      <xdr:nvSpPr>
        <xdr:cNvPr id="84" name="楕円 83">
          <a:extLst>
            <a:ext uri="{FF2B5EF4-FFF2-40B4-BE49-F238E27FC236}">
              <a16:creationId xmlns:a16="http://schemas.microsoft.com/office/drawing/2014/main" id="{00000000-0008-0000-0800-000054000000}"/>
            </a:ext>
          </a:extLst>
        </xdr:cNvPr>
        <xdr:cNvSpPr/>
      </xdr:nvSpPr>
      <xdr:spPr>
        <a:xfrm>
          <a:off x="3746500" y="54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97626</xdr:rowOff>
    </xdr:from>
    <xdr:ext cx="469744" cy="259045"/>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a:off x="3562428" y="524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40567</xdr:rowOff>
    </xdr:from>
    <xdr:to>
      <xdr:col>15</xdr:col>
      <xdr:colOff>101600</xdr:colOff>
      <xdr:row>32</xdr:row>
      <xdr:rowOff>142167</xdr:rowOff>
    </xdr:to>
    <xdr:sp macro="" textlink="">
      <xdr:nvSpPr>
        <xdr:cNvPr id="86" name="楕円 85">
          <a:extLst>
            <a:ext uri="{FF2B5EF4-FFF2-40B4-BE49-F238E27FC236}">
              <a16:creationId xmlns:a16="http://schemas.microsoft.com/office/drawing/2014/main" id="{00000000-0008-0000-0800-000056000000}"/>
            </a:ext>
          </a:extLst>
        </xdr:cNvPr>
        <xdr:cNvSpPr/>
      </xdr:nvSpPr>
      <xdr:spPr>
        <a:xfrm>
          <a:off x="2857500" y="552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158694</xdr:rowOff>
    </xdr:from>
    <xdr:ext cx="469744" cy="259045"/>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a:off x="2673428" y="530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26851</xdr:rowOff>
    </xdr:from>
    <xdr:to>
      <xdr:col>10</xdr:col>
      <xdr:colOff>165100</xdr:colOff>
      <xdr:row>31</xdr:row>
      <xdr:rowOff>128451</xdr:rowOff>
    </xdr:to>
    <xdr:sp macro="" textlink="">
      <xdr:nvSpPr>
        <xdr:cNvPr id="88" name="楕円 87">
          <a:extLst>
            <a:ext uri="{FF2B5EF4-FFF2-40B4-BE49-F238E27FC236}">
              <a16:creationId xmlns:a16="http://schemas.microsoft.com/office/drawing/2014/main" id="{00000000-0008-0000-0800-000058000000}"/>
            </a:ext>
          </a:extLst>
        </xdr:cNvPr>
        <xdr:cNvSpPr/>
      </xdr:nvSpPr>
      <xdr:spPr>
        <a:xfrm>
          <a:off x="1968500" y="53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144978</xdr:rowOff>
    </xdr:from>
    <xdr:ext cx="469744" cy="259045"/>
    <xdr:sp macro="" textlink="">
      <xdr:nvSpPr>
        <xdr:cNvPr id="89" name="テキスト ボックス 88">
          <a:extLst>
            <a:ext uri="{FF2B5EF4-FFF2-40B4-BE49-F238E27FC236}">
              <a16:creationId xmlns:a16="http://schemas.microsoft.com/office/drawing/2014/main" id="{00000000-0008-0000-0800-000059000000}"/>
            </a:ext>
          </a:extLst>
        </xdr:cNvPr>
        <xdr:cNvSpPr txBox="1"/>
      </xdr:nvSpPr>
      <xdr:spPr>
        <a:xfrm>
          <a:off x="1784428" y="511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79756</xdr:rowOff>
    </xdr:from>
    <xdr:to>
      <xdr:col>6</xdr:col>
      <xdr:colOff>38100</xdr:colOff>
      <xdr:row>32</xdr:row>
      <xdr:rowOff>9906</xdr:rowOff>
    </xdr:to>
    <xdr:sp macro="" textlink="">
      <xdr:nvSpPr>
        <xdr:cNvPr id="90" name="楕円 89">
          <a:extLst>
            <a:ext uri="{FF2B5EF4-FFF2-40B4-BE49-F238E27FC236}">
              <a16:creationId xmlns:a16="http://schemas.microsoft.com/office/drawing/2014/main" id="{00000000-0008-0000-0800-00005A000000}"/>
            </a:ext>
          </a:extLst>
        </xdr:cNvPr>
        <xdr:cNvSpPr/>
      </xdr:nvSpPr>
      <xdr:spPr>
        <a:xfrm>
          <a:off x="1079500" y="53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26433</xdr:rowOff>
    </xdr:from>
    <xdr:ext cx="469744" cy="259045"/>
    <xdr:sp macro="" textlink="">
      <xdr:nvSpPr>
        <xdr:cNvPr id="91" name="テキスト ボックス 90">
          <a:extLst>
            <a:ext uri="{FF2B5EF4-FFF2-40B4-BE49-F238E27FC236}">
              <a16:creationId xmlns:a16="http://schemas.microsoft.com/office/drawing/2014/main" id="{00000000-0008-0000-0800-00005B000000}"/>
            </a:ext>
          </a:extLst>
        </xdr:cNvPr>
        <xdr:cNvSpPr txBox="1"/>
      </xdr:nvSpPr>
      <xdr:spPr>
        <a:xfrm>
          <a:off x="895428" y="516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8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8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8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8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8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8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8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8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8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8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8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8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8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8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8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8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8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8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8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8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8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8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8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119821</xdr:rowOff>
    </xdr:from>
    <xdr:to>
      <xdr:col>24</xdr:col>
      <xdr:colOff>63500</xdr:colOff>
      <xdr:row>55</xdr:row>
      <xdr:rowOff>5690</xdr:rowOff>
    </xdr:to>
    <xdr:cxnSp macro="">
      <xdr:nvCxnSpPr>
        <xdr:cNvPr id="118" name="直線コネクタ 117">
          <a:extLst>
            <a:ext uri="{FF2B5EF4-FFF2-40B4-BE49-F238E27FC236}">
              <a16:creationId xmlns:a16="http://schemas.microsoft.com/office/drawing/2014/main" id="{00000000-0008-0000-0800-000076000000}"/>
            </a:ext>
          </a:extLst>
        </xdr:cNvPr>
        <xdr:cNvCxnSpPr/>
      </xdr:nvCxnSpPr>
      <xdr:spPr>
        <a:xfrm>
          <a:off x="3797300" y="9378121"/>
          <a:ext cx="838200" cy="5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35561</xdr:rowOff>
    </xdr:from>
    <xdr:ext cx="599010" cy="259045"/>
    <xdr:sp macro="" textlink="">
      <xdr:nvSpPr>
        <xdr:cNvPr id="119" name="総務費平均値テキスト">
          <a:extLst>
            <a:ext uri="{FF2B5EF4-FFF2-40B4-BE49-F238E27FC236}">
              <a16:creationId xmlns:a16="http://schemas.microsoft.com/office/drawing/2014/main" id="{00000000-0008-0000-0800-000077000000}"/>
            </a:ext>
          </a:extLst>
        </xdr:cNvPr>
        <xdr:cNvSpPr txBox="1"/>
      </xdr:nvSpPr>
      <xdr:spPr>
        <a:xfrm>
          <a:off x="4686300" y="9465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8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102603</xdr:rowOff>
    </xdr:from>
    <xdr:to>
      <xdr:col>19</xdr:col>
      <xdr:colOff>177800</xdr:colOff>
      <xdr:row>54</xdr:row>
      <xdr:rowOff>119821</xdr:rowOff>
    </xdr:to>
    <xdr:cxnSp macro="">
      <xdr:nvCxnSpPr>
        <xdr:cNvPr id="121" name="直線コネクタ 120">
          <a:extLst>
            <a:ext uri="{FF2B5EF4-FFF2-40B4-BE49-F238E27FC236}">
              <a16:creationId xmlns:a16="http://schemas.microsoft.com/office/drawing/2014/main" id="{00000000-0008-0000-0800-000079000000}"/>
            </a:ext>
          </a:extLst>
        </xdr:cNvPr>
        <xdr:cNvCxnSpPr/>
      </xdr:nvCxnSpPr>
      <xdr:spPr>
        <a:xfrm>
          <a:off x="2908300" y="9189453"/>
          <a:ext cx="889000" cy="18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8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138330</xdr:rowOff>
    </xdr:from>
    <xdr:ext cx="599010" cy="259045"/>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a:off x="3497795" y="956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102603</xdr:rowOff>
    </xdr:from>
    <xdr:to>
      <xdr:col>15</xdr:col>
      <xdr:colOff>50800</xdr:colOff>
      <xdr:row>56</xdr:row>
      <xdr:rowOff>162733</xdr:rowOff>
    </xdr:to>
    <xdr:cxnSp macro="">
      <xdr:nvCxnSpPr>
        <xdr:cNvPr id="124" name="直線コネクタ 123">
          <a:extLst>
            <a:ext uri="{FF2B5EF4-FFF2-40B4-BE49-F238E27FC236}">
              <a16:creationId xmlns:a16="http://schemas.microsoft.com/office/drawing/2014/main" id="{00000000-0008-0000-0800-00007C000000}"/>
            </a:ext>
          </a:extLst>
        </xdr:cNvPr>
        <xdr:cNvCxnSpPr/>
      </xdr:nvCxnSpPr>
      <xdr:spPr>
        <a:xfrm flipV="1">
          <a:off x="2019300" y="9189453"/>
          <a:ext cx="889000" cy="57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8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id="{00000000-0008-0000-0800-00007E000000}"/>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162733</xdr:rowOff>
    </xdr:from>
    <xdr:to>
      <xdr:col>10</xdr:col>
      <xdr:colOff>114300</xdr:colOff>
      <xdr:row>57</xdr:row>
      <xdr:rowOff>51753</xdr:rowOff>
    </xdr:to>
    <xdr:cxnSp macro="">
      <xdr:nvCxnSpPr>
        <xdr:cNvPr id="127" name="直線コネクタ 126">
          <a:extLst>
            <a:ext uri="{FF2B5EF4-FFF2-40B4-BE49-F238E27FC236}">
              <a16:creationId xmlns:a16="http://schemas.microsoft.com/office/drawing/2014/main" id="{00000000-0008-0000-0800-00007F000000}"/>
            </a:ext>
          </a:extLst>
        </xdr:cNvPr>
        <xdr:cNvCxnSpPr/>
      </xdr:nvCxnSpPr>
      <xdr:spPr>
        <a:xfrm flipV="1">
          <a:off x="1130300" y="9763933"/>
          <a:ext cx="889000" cy="6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00000000-0008-0000-08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id="{00000000-0008-0000-0800-000081000000}"/>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00000000-0008-0000-08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id="{00000000-0008-0000-08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8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8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126340</xdr:rowOff>
    </xdr:from>
    <xdr:to>
      <xdr:col>24</xdr:col>
      <xdr:colOff>114300</xdr:colOff>
      <xdr:row>55</xdr:row>
      <xdr:rowOff>56490</xdr:rowOff>
    </xdr:to>
    <xdr:sp macro="" textlink="">
      <xdr:nvSpPr>
        <xdr:cNvPr id="137" name="楕円 136">
          <a:extLst>
            <a:ext uri="{FF2B5EF4-FFF2-40B4-BE49-F238E27FC236}">
              <a16:creationId xmlns:a16="http://schemas.microsoft.com/office/drawing/2014/main" id="{00000000-0008-0000-0800-000089000000}"/>
            </a:ext>
          </a:extLst>
        </xdr:cNvPr>
        <xdr:cNvSpPr/>
      </xdr:nvSpPr>
      <xdr:spPr>
        <a:xfrm>
          <a:off x="4584700" y="938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149217</xdr:rowOff>
    </xdr:from>
    <xdr:ext cx="599010" cy="259045"/>
    <xdr:sp macro="" textlink="">
      <xdr:nvSpPr>
        <xdr:cNvPr id="138" name="総務費該当値テキスト">
          <a:extLst>
            <a:ext uri="{FF2B5EF4-FFF2-40B4-BE49-F238E27FC236}">
              <a16:creationId xmlns:a16="http://schemas.microsoft.com/office/drawing/2014/main" id="{00000000-0008-0000-0800-00008A000000}"/>
            </a:ext>
          </a:extLst>
        </xdr:cNvPr>
        <xdr:cNvSpPr txBox="1"/>
      </xdr:nvSpPr>
      <xdr:spPr>
        <a:xfrm>
          <a:off x="4686300" y="923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69021</xdr:rowOff>
    </xdr:from>
    <xdr:to>
      <xdr:col>20</xdr:col>
      <xdr:colOff>38100</xdr:colOff>
      <xdr:row>54</xdr:row>
      <xdr:rowOff>170621</xdr:rowOff>
    </xdr:to>
    <xdr:sp macro="" textlink="">
      <xdr:nvSpPr>
        <xdr:cNvPr id="139" name="楕円 138">
          <a:extLst>
            <a:ext uri="{FF2B5EF4-FFF2-40B4-BE49-F238E27FC236}">
              <a16:creationId xmlns:a16="http://schemas.microsoft.com/office/drawing/2014/main" id="{00000000-0008-0000-0800-00008B000000}"/>
            </a:ext>
          </a:extLst>
        </xdr:cNvPr>
        <xdr:cNvSpPr/>
      </xdr:nvSpPr>
      <xdr:spPr>
        <a:xfrm>
          <a:off x="3746500" y="93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15698</xdr:rowOff>
    </xdr:from>
    <xdr:ext cx="599010" cy="259045"/>
    <xdr:sp macro="" textlink="">
      <xdr:nvSpPr>
        <xdr:cNvPr id="140" name="テキスト ボックス 139">
          <a:extLst>
            <a:ext uri="{FF2B5EF4-FFF2-40B4-BE49-F238E27FC236}">
              <a16:creationId xmlns:a16="http://schemas.microsoft.com/office/drawing/2014/main" id="{00000000-0008-0000-0800-00008C000000}"/>
            </a:ext>
          </a:extLst>
        </xdr:cNvPr>
        <xdr:cNvSpPr txBox="1"/>
      </xdr:nvSpPr>
      <xdr:spPr>
        <a:xfrm>
          <a:off x="3497795" y="910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51803</xdr:rowOff>
    </xdr:from>
    <xdr:to>
      <xdr:col>15</xdr:col>
      <xdr:colOff>101600</xdr:colOff>
      <xdr:row>53</xdr:row>
      <xdr:rowOff>153403</xdr:rowOff>
    </xdr:to>
    <xdr:sp macro="" textlink="">
      <xdr:nvSpPr>
        <xdr:cNvPr id="141" name="楕円 140">
          <a:extLst>
            <a:ext uri="{FF2B5EF4-FFF2-40B4-BE49-F238E27FC236}">
              <a16:creationId xmlns:a16="http://schemas.microsoft.com/office/drawing/2014/main" id="{00000000-0008-0000-0800-00008D000000}"/>
            </a:ext>
          </a:extLst>
        </xdr:cNvPr>
        <xdr:cNvSpPr/>
      </xdr:nvSpPr>
      <xdr:spPr>
        <a:xfrm>
          <a:off x="2857500" y="91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144530</xdr:rowOff>
    </xdr:from>
    <xdr:ext cx="599010" cy="259045"/>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2608795" y="92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111933</xdr:rowOff>
    </xdr:from>
    <xdr:to>
      <xdr:col>10</xdr:col>
      <xdr:colOff>165100</xdr:colOff>
      <xdr:row>57</xdr:row>
      <xdr:rowOff>42083</xdr:rowOff>
    </xdr:to>
    <xdr:sp macro="" textlink="">
      <xdr:nvSpPr>
        <xdr:cNvPr id="143" name="楕円 142">
          <a:extLst>
            <a:ext uri="{FF2B5EF4-FFF2-40B4-BE49-F238E27FC236}">
              <a16:creationId xmlns:a16="http://schemas.microsoft.com/office/drawing/2014/main" id="{00000000-0008-0000-0800-00008F000000}"/>
            </a:ext>
          </a:extLst>
        </xdr:cNvPr>
        <xdr:cNvSpPr/>
      </xdr:nvSpPr>
      <xdr:spPr>
        <a:xfrm>
          <a:off x="1968500" y="97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33210</xdr:rowOff>
    </xdr:from>
    <xdr:ext cx="534377" cy="259045"/>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a:off x="1752111" y="98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953</xdr:rowOff>
    </xdr:from>
    <xdr:to>
      <xdr:col>6</xdr:col>
      <xdr:colOff>38100</xdr:colOff>
      <xdr:row>57</xdr:row>
      <xdr:rowOff>102553</xdr:rowOff>
    </xdr:to>
    <xdr:sp macro="" textlink="">
      <xdr:nvSpPr>
        <xdr:cNvPr id="145" name="楕円 144">
          <a:extLst>
            <a:ext uri="{FF2B5EF4-FFF2-40B4-BE49-F238E27FC236}">
              <a16:creationId xmlns:a16="http://schemas.microsoft.com/office/drawing/2014/main" id="{00000000-0008-0000-0800-000091000000}"/>
            </a:ext>
          </a:extLst>
        </xdr:cNvPr>
        <xdr:cNvSpPr/>
      </xdr:nvSpPr>
      <xdr:spPr>
        <a:xfrm>
          <a:off x="1079500" y="97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93680</xdr:rowOff>
    </xdr:from>
    <xdr:ext cx="534377" cy="259045"/>
    <xdr:sp macro="" textlink="">
      <xdr:nvSpPr>
        <xdr:cNvPr id="146" name="テキスト ボックス 145">
          <a:extLst>
            <a:ext uri="{FF2B5EF4-FFF2-40B4-BE49-F238E27FC236}">
              <a16:creationId xmlns:a16="http://schemas.microsoft.com/office/drawing/2014/main" id="{00000000-0008-0000-0800-000092000000}"/>
            </a:ext>
          </a:extLst>
        </xdr:cNvPr>
        <xdr:cNvSpPr txBox="1"/>
      </xdr:nvSpPr>
      <xdr:spPr>
        <a:xfrm>
          <a:off x="863111" y="986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8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8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8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8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8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8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8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8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8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8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8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8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8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8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8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8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8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8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8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8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8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8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8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8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8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8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8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8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8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8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8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53507</xdr:rowOff>
    </xdr:from>
    <xdr:to>
      <xdr:col>24</xdr:col>
      <xdr:colOff>63500</xdr:colOff>
      <xdr:row>75</xdr:row>
      <xdr:rowOff>104322</xdr:rowOff>
    </xdr:to>
    <xdr:cxnSp macro="">
      <xdr:nvCxnSpPr>
        <xdr:cNvPr id="178" name="直線コネクタ 177">
          <a:extLst>
            <a:ext uri="{FF2B5EF4-FFF2-40B4-BE49-F238E27FC236}">
              <a16:creationId xmlns:a16="http://schemas.microsoft.com/office/drawing/2014/main" id="{00000000-0008-0000-0800-0000B2000000}"/>
            </a:ext>
          </a:extLst>
        </xdr:cNvPr>
        <xdr:cNvCxnSpPr/>
      </xdr:nvCxnSpPr>
      <xdr:spPr>
        <a:xfrm>
          <a:off x="3797300" y="12912257"/>
          <a:ext cx="838200" cy="5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id="{00000000-0008-0000-08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8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53507</xdr:rowOff>
    </xdr:from>
    <xdr:to>
      <xdr:col>19</xdr:col>
      <xdr:colOff>177800</xdr:colOff>
      <xdr:row>76</xdr:row>
      <xdr:rowOff>158477</xdr:rowOff>
    </xdr:to>
    <xdr:cxnSp macro="">
      <xdr:nvCxnSpPr>
        <xdr:cNvPr id="181" name="直線コネクタ 180">
          <a:extLst>
            <a:ext uri="{FF2B5EF4-FFF2-40B4-BE49-F238E27FC236}">
              <a16:creationId xmlns:a16="http://schemas.microsoft.com/office/drawing/2014/main" id="{00000000-0008-0000-0800-0000B5000000}"/>
            </a:ext>
          </a:extLst>
        </xdr:cNvPr>
        <xdr:cNvCxnSpPr/>
      </xdr:nvCxnSpPr>
      <xdr:spPr>
        <a:xfrm flipV="1">
          <a:off x="2908300" y="12912257"/>
          <a:ext cx="889000" cy="27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8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id="{00000000-0008-0000-08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158477</xdr:rowOff>
    </xdr:from>
    <xdr:to>
      <xdr:col>15</xdr:col>
      <xdr:colOff>50800</xdr:colOff>
      <xdr:row>77</xdr:row>
      <xdr:rowOff>96287</xdr:rowOff>
    </xdr:to>
    <xdr:cxnSp macro="">
      <xdr:nvCxnSpPr>
        <xdr:cNvPr id="184" name="直線コネクタ 183">
          <a:extLst>
            <a:ext uri="{FF2B5EF4-FFF2-40B4-BE49-F238E27FC236}">
              <a16:creationId xmlns:a16="http://schemas.microsoft.com/office/drawing/2014/main" id="{00000000-0008-0000-0800-0000B8000000}"/>
            </a:ext>
          </a:extLst>
        </xdr:cNvPr>
        <xdr:cNvCxnSpPr/>
      </xdr:nvCxnSpPr>
      <xdr:spPr>
        <a:xfrm flipV="1">
          <a:off x="2019300" y="13188677"/>
          <a:ext cx="889000" cy="10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00000000-0008-0000-08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117250</xdr:rowOff>
    </xdr:from>
    <xdr:ext cx="599010" cy="259045"/>
    <xdr:sp macro="" textlink="">
      <xdr:nvSpPr>
        <xdr:cNvPr id="186" name="テキスト ボックス 185">
          <a:extLst>
            <a:ext uri="{FF2B5EF4-FFF2-40B4-BE49-F238E27FC236}">
              <a16:creationId xmlns:a16="http://schemas.microsoft.com/office/drawing/2014/main" id="{00000000-0008-0000-0800-0000BA000000}"/>
            </a:ext>
          </a:extLst>
        </xdr:cNvPr>
        <xdr:cNvSpPr txBox="1"/>
      </xdr:nvSpPr>
      <xdr:spPr>
        <a:xfrm>
          <a:off x="2608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96287</xdr:rowOff>
    </xdr:from>
    <xdr:to>
      <xdr:col>10</xdr:col>
      <xdr:colOff>114300</xdr:colOff>
      <xdr:row>77</xdr:row>
      <xdr:rowOff>171138</xdr:rowOff>
    </xdr:to>
    <xdr:cxnSp macro="">
      <xdr:nvCxnSpPr>
        <xdr:cNvPr id="187" name="直線コネクタ 186">
          <a:extLst>
            <a:ext uri="{FF2B5EF4-FFF2-40B4-BE49-F238E27FC236}">
              <a16:creationId xmlns:a16="http://schemas.microsoft.com/office/drawing/2014/main" id="{00000000-0008-0000-0800-0000BB000000}"/>
            </a:ext>
          </a:extLst>
        </xdr:cNvPr>
        <xdr:cNvCxnSpPr/>
      </xdr:nvCxnSpPr>
      <xdr:spPr>
        <a:xfrm flipV="1">
          <a:off x="1130300" y="13297937"/>
          <a:ext cx="889000" cy="7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id="{00000000-0008-0000-08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163806</xdr:rowOff>
    </xdr:from>
    <xdr:ext cx="599010" cy="259045"/>
    <xdr:sp macro="" textlink="">
      <xdr:nvSpPr>
        <xdr:cNvPr id="189" name="テキスト ボックス 188">
          <a:extLst>
            <a:ext uri="{FF2B5EF4-FFF2-40B4-BE49-F238E27FC236}">
              <a16:creationId xmlns:a16="http://schemas.microsoft.com/office/drawing/2014/main" id="{00000000-0008-0000-0800-0000BD000000}"/>
            </a:ext>
          </a:extLst>
        </xdr:cNvPr>
        <xdr:cNvSpPr txBox="1"/>
      </xdr:nvSpPr>
      <xdr:spPr>
        <a:xfrm>
          <a:off x="1719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id="{00000000-0008-0000-08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a:extLst>
            <a:ext uri="{FF2B5EF4-FFF2-40B4-BE49-F238E27FC236}">
              <a16:creationId xmlns:a16="http://schemas.microsoft.com/office/drawing/2014/main" id="{00000000-0008-0000-0800-0000BF000000}"/>
            </a:ext>
          </a:extLst>
        </xdr:cNvPr>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8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8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8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8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8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53522</xdr:rowOff>
    </xdr:from>
    <xdr:to>
      <xdr:col>24</xdr:col>
      <xdr:colOff>114300</xdr:colOff>
      <xdr:row>75</xdr:row>
      <xdr:rowOff>155122</xdr:rowOff>
    </xdr:to>
    <xdr:sp macro="" textlink="">
      <xdr:nvSpPr>
        <xdr:cNvPr id="197" name="楕円 196">
          <a:extLst>
            <a:ext uri="{FF2B5EF4-FFF2-40B4-BE49-F238E27FC236}">
              <a16:creationId xmlns:a16="http://schemas.microsoft.com/office/drawing/2014/main" id="{00000000-0008-0000-0800-0000C5000000}"/>
            </a:ext>
          </a:extLst>
        </xdr:cNvPr>
        <xdr:cNvSpPr/>
      </xdr:nvSpPr>
      <xdr:spPr>
        <a:xfrm>
          <a:off x="4584700" y="129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76399</xdr:rowOff>
    </xdr:from>
    <xdr:ext cx="599010" cy="259045"/>
    <xdr:sp macro="" textlink="">
      <xdr:nvSpPr>
        <xdr:cNvPr id="198" name="民生費該当値テキスト">
          <a:extLst>
            <a:ext uri="{FF2B5EF4-FFF2-40B4-BE49-F238E27FC236}">
              <a16:creationId xmlns:a16="http://schemas.microsoft.com/office/drawing/2014/main" id="{00000000-0008-0000-0800-0000C6000000}"/>
            </a:ext>
          </a:extLst>
        </xdr:cNvPr>
        <xdr:cNvSpPr txBox="1"/>
      </xdr:nvSpPr>
      <xdr:spPr>
        <a:xfrm>
          <a:off x="4686300" y="1276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2707</xdr:rowOff>
    </xdr:from>
    <xdr:to>
      <xdr:col>20</xdr:col>
      <xdr:colOff>38100</xdr:colOff>
      <xdr:row>75</xdr:row>
      <xdr:rowOff>104307</xdr:rowOff>
    </xdr:to>
    <xdr:sp macro="" textlink="">
      <xdr:nvSpPr>
        <xdr:cNvPr id="199" name="楕円 198">
          <a:extLst>
            <a:ext uri="{FF2B5EF4-FFF2-40B4-BE49-F238E27FC236}">
              <a16:creationId xmlns:a16="http://schemas.microsoft.com/office/drawing/2014/main" id="{00000000-0008-0000-0800-0000C7000000}"/>
            </a:ext>
          </a:extLst>
        </xdr:cNvPr>
        <xdr:cNvSpPr/>
      </xdr:nvSpPr>
      <xdr:spPr>
        <a:xfrm>
          <a:off x="3746500" y="128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120834</xdr:rowOff>
    </xdr:from>
    <xdr:ext cx="599010" cy="259045"/>
    <xdr:sp macro="" textlink="">
      <xdr:nvSpPr>
        <xdr:cNvPr id="200" name="テキスト ボックス 199">
          <a:extLst>
            <a:ext uri="{FF2B5EF4-FFF2-40B4-BE49-F238E27FC236}">
              <a16:creationId xmlns:a16="http://schemas.microsoft.com/office/drawing/2014/main" id="{00000000-0008-0000-0800-0000C8000000}"/>
            </a:ext>
          </a:extLst>
        </xdr:cNvPr>
        <xdr:cNvSpPr txBox="1"/>
      </xdr:nvSpPr>
      <xdr:spPr>
        <a:xfrm>
          <a:off x="3497795" y="1263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107677</xdr:rowOff>
    </xdr:from>
    <xdr:to>
      <xdr:col>15</xdr:col>
      <xdr:colOff>101600</xdr:colOff>
      <xdr:row>77</xdr:row>
      <xdr:rowOff>37827</xdr:rowOff>
    </xdr:to>
    <xdr:sp macro="" textlink="">
      <xdr:nvSpPr>
        <xdr:cNvPr id="201" name="楕円 200">
          <a:extLst>
            <a:ext uri="{FF2B5EF4-FFF2-40B4-BE49-F238E27FC236}">
              <a16:creationId xmlns:a16="http://schemas.microsoft.com/office/drawing/2014/main" id="{00000000-0008-0000-0800-0000C9000000}"/>
            </a:ext>
          </a:extLst>
        </xdr:cNvPr>
        <xdr:cNvSpPr/>
      </xdr:nvSpPr>
      <xdr:spPr>
        <a:xfrm>
          <a:off x="2857500" y="131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54355</xdr:rowOff>
    </xdr:from>
    <xdr:ext cx="599010" cy="259045"/>
    <xdr:sp macro="" textlink="">
      <xdr:nvSpPr>
        <xdr:cNvPr id="202" name="テキスト ボックス 201">
          <a:extLst>
            <a:ext uri="{FF2B5EF4-FFF2-40B4-BE49-F238E27FC236}">
              <a16:creationId xmlns:a16="http://schemas.microsoft.com/office/drawing/2014/main" id="{00000000-0008-0000-0800-0000CA000000}"/>
            </a:ext>
          </a:extLst>
        </xdr:cNvPr>
        <xdr:cNvSpPr txBox="1"/>
      </xdr:nvSpPr>
      <xdr:spPr>
        <a:xfrm>
          <a:off x="2608795" y="1291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45487</xdr:rowOff>
    </xdr:from>
    <xdr:to>
      <xdr:col>10</xdr:col>
      <xdr:colOff>165100</xdr:colOff>
      <xdr:row>77</xdr:row>
      <xdr:rowOff>147087</xdr:rowOff>
    </xdr:to>
    <xdr:sp macro="" textlink="">
      <xdr:nvSpPr>
        <xdr:cNvPr id="203" name="楕円 202">
          <a:extLst>
            <a:ext uri="{FF2B5EF4-FFF2-40B4-BE49-F238E27FC236}">
              <a16:creationId xmlns:a16="http://schemas.microsoft.com/office/drawing/2014/main" id="{00000000-0008-0000-0800-0000CB000000}"/>
            </a:ext>
          </a:extLst>
        </xdr:cNvPr>
        <xdr:cNvSpPr/>
      </xdr:nvSpPr>
      <xdr:spPr>
        <a:xfrm>
          <a:off x="1968500" y="132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163614</xdr:rowOff>
    </xdr:from>
    <xdr:ext cx="599010" cy="259045"/>
    <xdr:sp macro="" textlink="">
      <xdr:nvSpPr>
        <xdr:cNvPr id="204" name="テキスト ボックス 203">
          <a:extLst>
            <a:ext uri="{FF2B5EF4-FFF2-40B4-BE49-F238E27FC236}">
              <a16:creationId xmlns:a16="http://schemas.microsoft.com/office/drawing/2014/main" id="{00000000-0008-0000-0800-0000CC000000}"/>
            </a:ext>
          </a:extLst>
        </xdr:cNvPr>
        <xdr:cNvSpPr txBox="1"/>
      </xdr:nvSpPr>
      <xdr:spPr>
        <a:xfrm>
          <a:off x="1719795" y="1302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120338</xdr:rowOff>
    </xdr:from>
    <xdr:to>
      <xdr:col>6</xdr:col>
      <xdr:colOff>38100</xdr:colOff>
      <xdr:row>78</xdr:row>
      <xdr:rowOff>50488</xdr:rowOff>
    </xdr:to>
    <xdr:sp macro="" textlink="">
      <xdr:nvSpPr>
        <xdr:cNvPr id="205" name="楕円 204">
          <a:extLst>
            <a:ext uri="{FF2B5EF4-FFF2-40B4-BE49-F238E27FC236}">
              <a16:creationId xmlns:a16="http://schemas.microsoft.com/office/drawing/2014/main" id="{00000000-0008-0000-0800-0000CD000000}"/>
            </a:ext>
          </a:extLst>
        </xdr:cNvPr>
        <xdr:cNvSpPr/>
      </xdr:nvSpPr>
      <xdr:spPr>
        <a:xfrm>
          <a:off x="1079500" y="133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67015</xdr:rowOff>
    </xdr:from>
    <xdr:ext cx="599010" cy="259045"/>
    <xdr:sp macro="" textlink="">
      <xdr:nvSpPr>
        <xdr:cNvPr id="206" name="テキスト ボックス 205">
          <a:extLst>
            <a:ext uri="{FF2B5EF4-FFF2-40B4-BE49-F238E27FC236}">
              <a16:creationId xmlns:a16="http://schemas.microsoft.com/office/drawing/2014/main" id="{00000000-0008-0000-0800-0000CE000000}"/>
            </a:ext>
          </a:extLst>
        </xdr:cNvPr>
        <xdr:cNvSpPr txBox="1"/>
      </xdr:nvSpPr>
      <xdr:spPr>
        <a:xfrm>
          <a:off x="830795" y="1309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8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8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8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8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8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8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8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8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8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8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8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8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8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8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8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8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8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8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8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8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8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8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8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8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8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8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8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8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40106</xdr:rowOff>
    </xdr:from>
    <xdr:to>
      <xdr:col>24</xdr:col>
      <xdr:colOff>63500</xdr:colOff>
      <xdr:row>96</xdr:row>
      <xdr:rowOff>146376</xdr:rowOff>
    </xdr:to>
    <xdr:cxnSp macro="">
      <xdr:nvCxnSpPr>
        <xdr:cNvPr id="235" name="直線コネクタ 234">
          <a:extLst>
            <a:ext uri="{FF2B5EF4-FFF2-40B4-BE49-F238E27FC236}">
              <a16:creationId xmlns:a16="http://schemas.microsoft.com/office/drawing/2014/main" id="{00000000-0008-0000-0800-0000EB000000}"/>
            </a:ext>
          </a:extLst>
        </xdr:cNvPr>
        <xdr:cNvCxnSpPr/>
      </xdr:nvCxnSpPr>
      <xdr:spPr>
        <a:xfrm>
          <a:off x="3797300" y="16499306"/>
          <a:ext cx="838200" cy="10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6" name="衛生費平均値テキスト">
          <a:extLst>
            <a:ext uri="{FF2B5EF4-FFF2-40B4-BE49-F238E27FC236}">
              <a16:creationId xmlns:a16="http://schemas.microsoft.com/office/drawing/2014/main" id="{00000000-0008-0000-0800-0000EC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8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40106</xdr:rowOff>
    </xdr:from>
    <xdr:to>
      <xdr:col>19</xdr:col>
      <xdr:colOff>177800</xdr:colOff>
      <xdr:row>97</xdr:row>
      <xdr:rowOff>41272</xdr:rowOff>
    </xdr:to>
    <xdr:cxnSp macro="">
      <xdr:nvCxnSpPr>
        <xdr:cNvPr id="238" name="直線コネクタ 237">
          <a:extLst>
            <a:ext uri="{FF2B5EF4-FFF2-40B4-BE49-F238E27FC236}">
              <a16:creationId xmlns:a16="http://schemas.microsoft.com/office/drawing/2014/main" id="{00000000-0008-0000-0800-0000EE000000}"/>
            </a:ext>
          </a:extLst>
        </xdr:cNvPr>
        <xdr:cNvCxnSpPr/>
      </xdr:nvCxnSpPr>
      <xdr:spPr>
        <a:xfrm flipV="1">
          <a:off x="2908300" y="16499306"/>
          <a:ext cx="889000" cy="17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8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a:extLst>
            <a:ext uri="{FF2B5EF4-FFF2-40B4-BE49-F238E27FC236}">
              <a16:creationId xmlns:a16="http://schemas.microsoft.com/office/drawing/2014/main" id="{00000000-0008-0000-0800-0000F0000000}"/>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147586</xdr:rowOff>
    </xdr:from>
    <xdr:to>
      <xdr:col>15</xdr:col>
      <xdr:colOff>50800</xdr:colOff>
      <xdr:row>97</xdr:row>
      <xdr:rowOff>41272</xdr:rowOff>
    </xdr:to>
    <xdr:cxnSp macro="">
      <xdr:nvCxnSpPr>
        <xdr:cNvPr id="241" name="直線コネクタ 240">
          <a:extLst>
            <a:ext uri="{FF2B5EF4-FFF2-40B4-BE49-F238E27FC236}">
              <a16:creationId xmlns:a16="http://schemas.microsoft.com/office/drawing/2014/main" id="{00000000-0008-0000-0800-0000F1000000}"/>
            </a:ext>
          </a:extLst>
        </xdr:cNvPr>
        <xdr:cNvCxnSpPr/>
      </xdr:nvCxnSpPr>
      <xdr:spPr>
        <a:xfrm>
          <a:off x="2019300" y="16606786"/>
          <a:ext cx="889000" cy="6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00000000-0008-0000-08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3" name="テキスト ボックス 242">
          <a:extLst>
            <a:ext uri="{FF2B5EF4-FFF2-40B4-BE49-F238E27FC236}">
              <a16:creationId xmlns:a16="http://schemas.microsoft.com/office/drawing/2014/main" id="{00000000-0008-0000-0800-0000F3000000}"/>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137345</xdr:rowOff>
    </xdr:from>
    <xdr:to>
      <xdr:col>10</xdr:col>
      <xdr:colOff>114300</xdr:colOff>
      <xdr:row>96</xdr:row>
      <xdr:rowOff>147586</xdr:rowOff>
    </xdr:to>
    <xdr:cxnSp macro="">
      <xdr:nvCxnSpPr>
        <xdr:cNvPr id="244" name="直線コネクタ 243">
          <a:extLst>
            <a:ext uri="{FF2B5EF4-FFF2-40B4-BE49-F238E27FC236}">
              <a16:creationId xmlns:a16="http://schemas.microsoft.com/office/drawing/2014/main" id="{00000000-0008-0000-0800-0000F4000000}"/>
            </a:ext>
          </a:extLst>
        </xdr:cNvPr>
        <xdr:cNvCxnSpPr/>
      </xdr:nvCxnSpPr>
      <xdr:spPr>
        <a:xfrm>
          <a:off x="1130300" y="16596545"/>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id="{00000000-0008-0000-08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61665</xdr:rowOff>
    </xdr:from>
    <xdr:ext cx="534377" cy="259045"/>
    <xdr:sp macro="" textlink="">
      <xdr:nvSpPr>
        <xdr:cNvPr id="246" name="テキスト ボックス 245">
          <a:extLst>
            <a:ext uri="{FF2B5EF4-FFF2-40B4-BE49-F238E27FC236}">
              <a16:creationId xmlns:a16="http://schemas.microsoft.com/office/drawing/2014/main" id="{00000000-0008-0000-0800-0000F6000000}"/>
            </a:ext>
          </a:extLst>
        </xdr:cNvPr>
        <xdr:cNvSpPr txBox="1"/>
      </xdr:nvSpPr>
      <xdr:spPr>
        <a:xfrm>
          <a:off x="1752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id="{00000000-0008-0000-08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58976</xdr:rowOff>
    </xdr:from>
    <xdr:ext cx="534377" cy="259045"/>
    <xdr:sp macro="" textlink="">
      <xdr:nvSpPr>
        <xdr:cNvPr id="248" name="テキスト ボックス 247">
          <a:extLst>
            <a:ext uri="{FF2B5EF4-FFF2-40B4-BE49-F238E27FC236}">
              <a16:creationId xmlns:a16="http://schemas.microsoft.com/office/drawing/2014/main" id="{00000000-0008-0000-0800-0000F8000000}"/>
            </a:ext>
          </a:extLst>
        </xdr:cNvPr>
        <xdr:cNvSpPr txBox="1"/>
      </xdr:nvSpPr>
      <xdr:spPr>
        <a:xfrm>
          <a:off x="863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8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8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8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8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8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95576</xdr:rowOff>
    </xdr:from>
    <xdr:to>
      <xdr:col>24</xdr:col>
      <xdr:colOff>114300</xdr:colOff>
      <xdr:row>97</xdr:row>
      <xdr:rowOff>25726</xdr:rowOff>
    </xdr:to>
    <xdr:sp macro="" textlink="">
      <xdr:nvSpPr>
        <xdr:cNvPr id="254" name="楕円 253">
          <a:extLst>
            <a:ext uri="{FF2B5EF4-FFF2-40B4-BE49-F238E27FC236}">
              <a16:creationId xmlns:a16="http://schemas.microsoft.com/office/drawing/2014/main" id="{00000000-0008-0000-0800-0000FE000000}"/>
            </a:ext>
          </a:extLst>
        </xdr:cNvPr>
        <xdr:cNvSpPr/>
      </xdr:nvSpPr>
      <xdr:spPr>
        <a:xfrm>
          <a:off x="4584700" y="165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74003</xdr:rowOff>
    </xdr:from>
    <xdr:ext cx="534377" cy="259045"/>
    <xdr:sp macro="" textlink="">
      <xdr:nvSpPr>
        <xdr:cNvPr id="255" name="衛生費該当値テキスト">
          <a:extLst>
            <a:ext uri="{FF2B5EF4-FFF2-40B4-BE49-F238E27FC236}">
              <a16:creationId xmlns:a16="http://schemas.microsoft.com/office/drawing/2014/main" id="{00000000-0008-0000-0800-0000FF000000}"/>
            </a:ext>
          </a:extLst>
        </xdr:cNvPr>
        <xdr:cNvSpPr txBox="1"/>
      </xdr:nvSpPr>
      <xdr:spPr>
        <a:xfrm>
          <a:off x="4686300" y="165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160756</xdr:rowOff>
    </xdr:from>
    <xdr:to>
      <xdr:col>20</xdr:col>
      <xdr:colOff>38100</xdr:colOff>
      <xdr:row>96</xdr:row>
      <xdr:rowOff>90906</xdr:rowOff>
    </xdr:to>
    <xdr:sp macro="" textlink="">
      <xdr:nvSpPr>
        <xdr:cNvPr id="256" name="楕円 255">
          <a:extLst>
            <a:ext uri="{FF2B5EF4-FFF2-40B4-BE49-F238E27FC236}">
              <a16:creationId xmlns:a16="http://schemas.microsoft.com/office/drawing/2014/main" id="{00000000-0008-0000-0800-000000010000}"/>
            </a:ext>
          </a:extLst>
        </xdr:cNvPr>
        <xdr:cNvSpPr/>
      </xdr:nvSpPr>
      <xdr:spPr>
        <a:xfrm>
          <a:off x="3746500" y="164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107433</xdr:rowOff>
    </xdr:from>
    <xdr:ext cx="534377" cy="259045"/>
    <xdr:sp macro="" textlink="">
      <xdr:nvSpPr>
        <xdr:cNvPr id="257" name="テキスト ボックス 256">
          <a:extLst>
            <a:ext uri="{FF2B5EF4-FFF2-40B4-BE49-F238E27FC236}">
              <a16:creationId xmlns:a16="http://schemas.microsoft.com/office/drawing/2014/main" id="{00000000-0008-0000-0800-000001010000}"/>
            </a:ext>
          </a:extLst>
        </xdr:cNvPr>
        <xdr:cNvSpPr txBox="1"/>
      </xdr:nvSpPr>
      <xdr:spPr>
        <a:xfrm>
          <a:off x="3530111" y="162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161922</xdr:rowOff>
    </xdr:from>
    <xdr:to>
      <xdr:col>15</xdr:col>
      <xdr:colOff>101600</xdr:colOff>
      <xdr:row>97</xdr:row>
      <xdr:rowOff>92072</xdr:rowOff>
    </xdr:to>
    <xdr:sp macro="" textlink="">
      <xdr:nvSpPr>
        <xdr:cNvPr id="258" name="楕円 257">
          <a:extLst>
            <a:ext uri="{FF2B5EF4-FFF2-40B4-BE49-F238E27FC236}">
              <a16:creationId xmlns:a16="http://schemas.microsoft.com/office/drawing/2014/main" id="{00000000-0008-0000-0800-000002010000}"/>
            </a:ext>
          </a:extLst>
        </xdr:cNvPr>
        <xdr:cNvSpPr/>
      </xdr:nvSpPr>
      <xdr:spPr>
        <a:xfrm>
          <a:off x="2857500" y="1662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83199</xdr:rowOff>
    </xdr:from>
    <xdr:ext cx="534377" cy="259045"/>
    <xdr:sp macro="" textlink="">
      <xdr:nvSpPr>
        <xdr:cNvPr id="259" name="テキスト ボックス 258">
          <a:extLst>
            <a:ext uri="{FF2B5EF4-FFF2-40B4-BE49-F238E27FC236}">
              <a16:creationId xmlns:a16="http://schemas.microsoft.com/office/drawing/2014/main" id="{00000000-0008-0000-0800-000003010000}"/>
            </a:ext>
          </a:extLst>
        </xdr:cNvPr>
        <xdr:cNvSpPr txBox="1"/>
      </xdr:nvSpPr>
      <xdr:spPr>
        <a:xfrm>
          <a:off x="2641111" y="1671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96786</xdr:rowOff>
    </xdr:from>
    <xdr:to>
      <xdr:col>10</xdr:col>
      <xdr:colOff>165100</xdr:colOff>
      <xdr:row>97</xdr:row>
      <xdr:rowOff>26936</xdr:rowOff>
    </xdr:to>
    <xdr:sp macro="" textlink="">
      <xdr:nvSpPr>
        <xdr:cNvPr id="260" name="楕円 259">
          <a:extLst>
            <a:ext uri="{FF2B5EF4-FFF2-40B4-BE49-F238E27FC236}">
              <a16:creationId xmlns:a16="http://schemas.microsoft.com/office/drawing/2014/main" id="{00000000-0008-0000-0800-000004010000}"/>
            </a:ext>
          </a:extLst>
        </xdr:cNvPr>
        <xdr:cNvSpPr/>
      </xdr:nvSpPr>
      <xdr:spPr>
        <a:xfrm>
          <a:off x="1968500" y="16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43463</xdr:rowOff>
    </xdr:from>
    <xdr:ext cx="534377" cy="259045"/>
    <xdr:sp macro="" textlink="">
      <xdr:nvSpPr>
        <xdr:cNvPr id="261" name="テキスト ボックス 260">
          <a:extLst>
            <a:ext uri="{FF2B5EF4-FFF2-40B4-BE49-F238E27FC236}">
              <a16:creationId xmlns:a16="http://schemas.microsoft.com/office/drawing/2014/main" id="{00000000-0008-0000-0800-000005010000}"/>
            </a:ext>
          </a:extLst>
        </xdr:cNvPr>
        <xdr:cNvSpPr txBox="1"/>
      </xdr:nvSpPr>
      <xdr:spPr>
        <a:xfrm>
          <a:off x="1752111" y="1633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86545</xdr:rowOff>
    </xdr:from>
    <xdr:to>
      <xdr:col>6</xdr:col>
      <xdr:colOff>38100</xdr:colOff>
      <xdr:row>97</xdr:row>
      <xdr:rowOff>16695</xdr:rowOff>
    </xdr:to>
    <xdr:sp macro="" textlink="">
      <xdr:nvSpPr>
        <xdr:cNvPr id="262" name="楕円 261">
          <a:extLst>
            <a:ext uri="{FF2B5EF4-FFF2-40B4-BE49-F238E27FC236}">
              <a16:creationId xmlns:a16="http://schemas.microsoft.com/office/drawing/2014/main" id="{00000000-0008-0000-0800-000006010000}"/>
            </a:ext>
          </a:extLst>
        </xdr:cNvPr>
        <xdr:cNvSpPr/>
      </xdr:nvSpPr>
      <xdr:spPr>
        <a:xfrm>
          <a:off x="1079500" y="165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33222</xdr:rowOff>
    </xdr:from>
    <xdr:ext cx="534377" cy="259045"/>
    <xdr:sp macro="" textlink="">
      <xdr:nvSpPr>
        <xdr:cNvPr id="263" name="テキスト ボックス 262">
          <a:extLst>
            <a:ext uri="{FF2B5EF4-FFF2-40B4-BE49-F238E27FC236}">
              <a16:creationId xmlns:a16="http://schemas.microsoft.com/office/drawing/2014/main" id="{00000000-0008-0000-0800-000007010000}"/>
            </a:ext>
          </a:extLst>
        </xdr:cNvPr>
        <xdr:cNvSpPr txBox="1"/>
      </xdr:nvSpPr>
      <xdr:spPr>
        <a:xfrm>
          <a:off x="863111" y="1632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8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8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8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8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8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8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8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8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8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8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8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8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8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8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8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8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8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8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8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8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8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8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8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8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5512</xdr:rowOff>
    </xdr:from>
    <xdr:to>
      <xdr:col>55</xdr:col>
      <xdr:colOff>0</xdr:colOff>
      <xdr:row>36</xdr:row>
      <xdr:rowOff>42774</xdr:rowOff>
    </xdr:to>
    <xdr:cxnSp macro="">
      <xdr:nvCxnSpPr>
        <xdr:cNvPr id="290" name="直線コネクタ 289">
          <a:extLst>
            <a:ext uri="{FF2B5EF4-FFF2-40B4-BE49-F238E27FC236}">
              <a16:creationId xmlns:a16="http://schemas.microsoft.com/office/drawing/2014/main" id="{00000000-0008-0000-0800-000022010000}"/>
            </a:ext>
          </a:extLst>
        </xdr:cNvPr>
        <xdr:cNvCxnSpPr/>
      </xdr:nvCxnSpPr>
      <xdr:spPr>
        <a:xfrm flipV="1">
          <a:off x="9639300" y="6177712"/>
          <a:ext cx="8382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116019</xdr:rowOff>
    </xdr:from>
    <xdr:ext cx="378565" cy="259045"/>
    <xdr:sp macro="" textlink="">
      <xdr:nvSpPr>
        <xdr:cNvPr id="291" name="労働費平均値テキスト">
          <a:extLst>
            <a:ext uri="{FF2B5EF4-FFF2-40B4-BE49-F238E27FC236}">
              <a16:creationId xmlns:a16="http://schemas.microsoft.com/office/drawing/2014/main" id="{00000000-0008-0000-0800-000023010000}"/>
            </a:ext>
          </a:extLst>
        </xdr:cNvPr>
        <xdr:cNvSpPr txBox="1"/>
      </xdr:nvSpPr>
      <xdr:spPr>
        <a:xfrm>
          <a:off x="10528300" y="6459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8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42774</xdr:rowOff>
    </xdr:from>
    <xdr:to>
      <xdr:col>50</xdr:col>
      <xdr:colOff>114300</xdr:colOff>
      <xdr:row>36</xdr:row>
      <xdr:rowOff>71120</xdr:rowOff>
    </xdr:to>
    <xdr:cxnSp macro="">
      <xdr:nvCxnSpPr>
        <xdr:cNvPr id="293" name="直線コネクタ 292">
          <a:extLst>
            <a:ext uri="{FF2B5EF4-FFF2-40B4-BE49-F238E27FC236}">
              <a16:creationId xmlns:a16="http://schemas.microsoft.com/office/drawing/2014/main" id="{00000000-0008-0000-0800-000025010000}"/>
            </a:ext>
          </a:extLst>
        </xdr:cNvPr>
        <xdr:cNvCxnSpPr/>
      </xdr:nvCxnSpPr>
      <xdr:spPr>
        <a:xfrm flipV="1">
          <a:off x="8750300" y="6214974"/>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8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52011</xdr:rowOff>
    </xdr:from>
    <xdr:ext cx="378565" cy="259045"/>
    <xdr:sp macro="" textlink="">
      <xdr:nvSpPr>
        <xdr:cNvPr id="295" name="テキスト ボックス 294">
          <a:extLst>
            <a:ext uri="{FF2B5EF4-FFF2-40B4-BE49-F238E27FC236}">
              <a16:creationId xmlns:a16="http://schemas.microsoft.com/office/drawing/2014/main" id="{00000000-0008-0000-0800-000027010000}"/>
            </a:ext>
          </a:extLst>
        </xdr:cNvPr>
        <xdr:cNvSpPr txBox="1"/>
      </xdr:nvSpPr>
      <xdr:spPr>
        <a:xfrm>
          <a:off x="9450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71120</xdr:rowOff>
    </xdr:from>
    <xdr:to>
      <xdr:col>45</xdr:col>
      <xdr:colOff>177800</xdr:colOff>
      <xdr:row>36</xdr:row>
      <xdr:rowOff>117068</xdr:rowOff>
    </xdr:to>
    <xdr:cxnSp macro="">
      <xdr:nvCxnSpPr>
        <xdr:cNvPr id="296" name="直線コネクタ 295">
          <a:extLst>
            <a:ext uri="{FF2B5EF4-FFF2-40B4-BE49-F238E27FC236}">
              <a16:creationId xmlns:a16="http://schemas.microsoft.com/office/drawing/2014/main" id="{00000000-0008-0000-0800-000028010000}"/>
            </a:ext>
          </a:extLst>
        </xdr:cNvPr>
        <xdr:cNvCxnSpPr/>
      </xdr:nvCxnSpPr>
      <xdr:spPr>
        <a:xfrm flipV="1">
          <a:off x="7861300" y="6243320"/>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00000000-0008-0000-08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298" name="テキスト ボックス 297">
          <a:extLst>
            <a:ext uri="{FF2B5EF4-FFF2-40B4-BE49-F238E27FC236}">
              <a16:creationId xmlns:a16="http://schemas.microsoft.com/office/drawing/2014/main" id="{00000000-0008-0000-0800-00002A01000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117068</xdr:rowOff>
    </xdr:from>
    <xdr:to>
      <xdr:col>41</xdr:col>
      <xdr:colOff>50800</xdr:colOff>
      <xdr:row>36</xdr:row>
      <xdr:rowOff>124841</xdr:rowOff>
    </xdr:to>
    <xdr:cxnSp macro="">
      <xdr:nvCxnSpPr>
        <xdr:cNvPr id="299" name="直線コネクタ 298">
          <a:extLst>
            <a:ext uri="{FF2B5EF4-FFF2-40B4-BE49-F238E27FC236}">
              <a16:creationId xmlns:a16="http://schemas.microsoft.com/office/drawing/2014/main" id="{00000000-0008-0000-0800-00002B010000}"/>
            </a:ext>
          </a:extLst>
        </xdr:cNvPr>
        <xdr:cNvCxnSpPr/>
      </xdr:nvCxnSpPr>
      <xdr:spPr>
        <a:xfrm flipV="1">
          <a:off x="6972300" y="628926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id="{00000000-0008-0000-08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69842</xdr:rowOff>
    </xdr:from>
    <xdr:ext cx="378565" cy="259045"/>
    <xdr:sp macro="" textlink="">
      <xdr:nvSpPr>
        <xdr:cNvPr id="301" name="テキスト ボックス 300">
          <a:extLst>
            <a:ext uri="{FF2B5EF4-FFF2-40B4-BE49-F238E27FC236}">
              <a16:creationId xmlns:a16="http://schemas.microsoft.com/office/drawing/2014/main" id="{00000000-0008-0000-0800-00002D010000}"/>
            </a:ext>
          </a:extLst>
        </xdr:cNvPr>
        <xdr:cNvSpPr txBox="1"/>
      </xdr:nvSpPr>
      <xdr:spPr>
        <a:xfrm>
          <a:off x="7672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id="{00000000-0008-0000-08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75328</xdr:rowOff>
    </xdr:from>
    <xdr:ext cx="378565" cy="259045"/>
    <xdr:sp macro="" textlink="">
      <xdr:nvSpPr>
        <xdr:cNvPr id="303" name="テキスト ボックス 302">
          <a:extLst>
            <a:ext uri="{FF2B5EF4-FFF2-40B4-BE49-F238E27FC236}">
              <a16:creationId xmlns:a16="http://schemas.microsoft.com/office/drawing/2014/main" id="{00000000-0008-0000-0800-00002F010000}"/>
            </a:ext>
          </a:extLst>
        </xdr:cNvPr>
        <xdr:cNvSpPr txBox="1"/>
      </xdr:nvSpPr>
      <xdr:spPr>
        <a:xfrm>
          <a:off x="6783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8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8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8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8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8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126162</xdr:rowOff>
    </xdr:from>
    <xdr:to>
      <xdr:col>55</xdr:col>
      <xdr:colOff>50800</xdr:colOff>
      <xdr:row>36</xdr:row>
      <xdr:rowOff>56312</xdr:rowOff>
    </xdr:to>
    <xdr:sp macro="" textlink="">
      <xdr:nvSpPr>
        <xdr:cNvPr id="309" name="楕円 308">
          <a:extLst>
            <a:ext uri="{FF2B5EF4-FFF2-40B4-BE49-F238E27FC236}">
              <a16:creationId xmlns:a16="http://schemas.microsoft.com/office/drawing/2014/main" id="{00000000-0008-0000-0800-000035010000}"/>
            </a:ext>
          </a:extLst>
        </xdr:cNvPr>
        <xdr:cNvSpPr/>
      </xdr:nvSpPr>
      <xdr:spPr>
        <a:xfrm>
          <a:off x="10426700" y="61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149039</xdr:rowOff>
    </xdr:from>
    <xdr:ext cx="469744" cy="259045"/>
    <xdr:sp macro="" textlink="">
      <xdr:nvSpPr>
        <xdr:cNvPr id="310" name="労働費該当値テキスト">
          <a:extLst>
            <a:ext uri="{FF2B5EF4-FFF2-40B4-BE49-F238E27FC236}">
              <a16:creationId xmlns:a16="http://schemas.microsoft.com/office/drawing/2014/main" id="{00000000-0008-0000-0800-000036010000}"/>
            </a:ext>
          </a:extLst>
        </xdr:cNvPr>
        <xdr:cNvSpPr txBox="1"/>
      </xdr:nvSpPr>
      <xdr:spPr>
        <a:xfrm>
          <a:off x="10528300" y="597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163424</xdr:rowOff>
    </xdr:from>
    <xdr:to>
      <xdr:col>50</xdr:col>
      <xdr:colOff>165100</xdr:colOff>
      <xdr:row>36</xdr:row>
      <xdr:rowOff>93574</xdr:rowOff>
    </xdr:to>
    <xdr:sp macro="" textlink="">
      <xdr:nvSpPr>
        <xdr:cNvPr id="311" name="楕円 310">
          <a:extLst>
            <a:ext uri="{FF2B5EF4-FFF2-40B4-BE49-F238E27FC236}">
              <a16:creationId xmlns:a16="http://schemas.microsoft.com/office/drawing/2014/main" id="{00000000-0008-0000-0800-000037010000}"/>
            </a:ext>
          </a:extLst>
        </xdr:cNvPr>
        <xdr:cNvSpPr/>
      </xdr:nvSpPr>
      <xdr:spPr>
        <a:xfrm>
          <a:off x="9588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110101</xdr:rowOff>
    </xdr:from>
    <xdr:ext cx="469744" cy="259045"/>
    <xdr:sp macro="" textlink="">
      <xdr:nvSpPr>
        <xdr:cNvPr id="312" name="テキスト ボックス 311">
          <a:extLst>
            <a:ext uri="{FF2B5EF4-FFF2-40B4-BE49-F238E27FC236}">
              <a16:creationId xmlns:a16="http://schemas.microsoft.com/office/drawing/2014/main" id="{00000000-0008-0000-0800-000038010000}"/>
            </a:ext>
          </a:extLst>
        </xdr:cNvPr>
        <xdr:cNvSpPr txBox="1"/>
      </xdr:nvSpPr>
      <xdr:spPr>
        <a:xfrm>
          <a:off x="9404428" y="593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20320</xdr:rowOff>
    </xdr:from>
    <xdr:to>
      <xdr:col>46</xdr:col>
      <xdr:colOff>38100</xdr:colOff>
      <xdr:row>36</xdr:row>
      <xdr:rowOff>121920</xdr:rowOff>
    </xdr:to>
    <xdr:sp macro="" textlink="">
      <xdr:nvSpPr>
        <xdr:cNvPr id="313" name="楕円 312">
          <a:extLst>
            <a:ext uri="{FF2B5EF4-FFF2-40B4-BE49-F238E27FC236}">
              <a16:creationId xmlns:a16="http://schemas.microsoft.com/office/drawing/2014/main" id="{00000000-0008-0000-0800-000039010000}"/>
            </a:ext>
          </a:extLst>
        </xdr:cNvPr>
        <xdr:cNvSpPr/>
      </xdr:nvSpPr>
      <xdr:spPr>
        <a:xfrm>
          <a:off x="8699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138447</xdr:rowOff>
    </xdr:from>
    <xdr:ext cx="469744" cy="259045"/>
    <xdr:sp macro="" textlink="">
      <xdr:nvSpPr>
        <xdr:cNvPr id="314" name="テキスト ボックス 313">
          <a:extLst>
            <a:ext uri="{FF2B5EF4-FFF2-40B4-BE49-F238E27FC236}">
              <a16:creationId xmlns:a16="http://schemas.microsoft.com/office/drawing/2014/main" id="{00000000-0008-0000-0800-00003A010000}"/>
            </a:ext>
          </a:extLst>
        </xdr:cNvPr>
        <xdr:cNvSpPr txBox="1"/>
      </xdr:nvSpPr>
      <xdr:spPr>
        <a:xfrm>
          <a:off x="8515428"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66268</xdr:rowOff>
    </xdr:from>
    <xdr:to>
      <xdr:col>41</xdr:col>
      <xdr:colOff>101600</xdr:colOff>
      <xdr:row>36</xdr:row>
      <xdr:rowOff>167868</xdr:rowOff>
    </xdr:to>
    <xdr:sp macro="" textlink="">
      <xdr:nvSpPr>
        <xdr:cNvPr id="315" name="楕円 314">
          <a:extLst>
            <a:ext uri="{FF2B5EF4-FFF2-40B4-BE49-F238E27FC236}">
              <a16:creationId xmlns:a16="http://schemas.microsoft.com/office/drawing/2014/main" id="{00000000-0008-0000-0800-00003B010000}"/>
            </a:ext>
          </a:extLst>
        </xdr:cNvPr>
        <xdr:cNvSpPr/>
      </xdr:nvSpPr>
      <xdr:spPr>
        <a:xfrm>
          <a:off x="78105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12945</xdr:rowOff>
    </xdr:from>
    <xdr:ext cx="469744" cy="259045"/>
    <xdr:sp macro="" textlink="">
      <xdr:nvSpPr>
        <xdr:cNvPr id="316" name="テキスト ボックス 315">
          <a:extLst>
            <a:ext uri="{FF2B5EF4-FFF2-40B4-BE49-F238E27FC236}">
              <a16:creationId xmlns:a16="http://schemas.microsoft.com/office/drawing/2014/main" id="{00000000-0008-0000-0800-00003C010000}"/>
            </a:ext>
          </a:extLst>
        </xdr:cNvPr>
        <xdr:cNvSpPr txBox="1"/>
      </xdr:nvSpPr>
      <xdr:spPr>
        <a:xfrm>
          <a:off x="7626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74041</xdr:rowOff>
    </xdr:from>
    <xdr:to>
      <xdr:col>36</xdr:col>
      <xdr:colOff>165100</xdr:colOff>
      <xdr:row>37</xdr:row>
      <xdr:rowOff>4191</xdr:rowOff>
    </xdr:to>
    <xdr:sp macro="" textlink="">
      <xdr:nvSpPr>
        <xdr:cNvPr id="317" name="楕円 316">
          <a:extLst>
            <a:ext uri="{FF2B5EF4-FFF2-40B4-BE49-F238E27FC236}">
              <a16:creationId xmlns:a16="http://schemas.microsoft.com/office/drawing/2014/main" id="{00000000-0008-0000-0800-00003D010000}"/>
            </a:ext>
          </a:extLst>
        </xdr:cNvPr>
        <xdr:cNvSpPr/>
      </xdr:nvSpPr>
      <xdr:spPr>
        <a:xfrm>
          <a:off x="6921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20718</xdr:rowOff>
    </xdr:from>
    <xdr:ext cx="469744" cy="259045"/>
    <xdr:sp macro="" textlink="">
      <xdr:nvSpPr>
        <xdr:cNvPr id="318" name="テキスト ボックス 317">
          <a:extLst>
            <a:ext uri="{FF2B5EF4-FFF2-40B4-BE49-F238E27FC236}">
              <a16:creationId xmlns:a16="http://schemas.microsoft.com/office/drawing/2014/main" id="{00000000-0008-0000-0800-00003E010000}"/>
            </a:ext>
          </a:extLst>
        </xdr:cNvPr>
        <xdr:cNvSpPr txBox="1"/>
      </xdr:nvSpPr>
      <xdr:spPr>
        <a:xfrm>
          <a:off x="6737428"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8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8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8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8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8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8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8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8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8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8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8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8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8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8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8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8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8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8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8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8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8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8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8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8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8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8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8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8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8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8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135096</xdr:rowOff>
    </xdr:from>
    <xdr:to>
      <xdr:col>55</xdr:col>
      <xdr:colOff>0</xdr:colOff>
      <xdr:row>58</xdr:row>
      <xdr:rowOff>28976</xdr:rowOff>
    </xdr:to>
    <xdr:cxnSp macro="">
      <xdr:nvCxnSpPr>
        <xdr:cNvPr id="349" name="直線コネクタ 348">
          <a:extLst>
            <a:ext uri="{FF2B5EF4-FFF2-40B4-BE49-F238E27FC236}">
              <a16:creationId xmlns:a16="http://schemas.microsoft.com/office/drawing/2014/main" id="{00000000-0008-0000-0800-00005D010000}"/>
            </a:ext>
          </a:extLst>
        </xdr:cNvPr>
        <xdr:cNvCxnSpPr/>
      </xdr:nvCxnSpPr>
      <xdr:spPr>
        <a:xfrm flipV="1">
          <a:off x="9639300" y="9907746"/>
          <a:ext cx="838200" cy="6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id="{00000000-0008-0000-0800-00005E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8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122653</xdr:rowOff>
    </xdr:from>
    <xdr:to>
      <xdr:col>50</xdr:col>
      <xdr:colOff>114300</xdr:colOff>
      <xdr:row>58</xdr:row>
      <xdr:rowOff>28976</xdr:rowOff>
    </xdr:to>
    <xdr:cxnSp macro="">
      <xdr:nvCxnSpPr>
        <xdr:cNvPr id="352" name="直線コネクタ 351">
          <a:extLst>
            <a:ext uri="{FF2B5EF4-FFF2-40B4-BE49-F238E27FC236}">
              <a16:creationId xmlns:a16="http://schemas.microsoft.com/office/drawing/2014/main" id="{00000000-0008-0000-0800-000060010000}"/>
            </a:ext>
          </a:extLst>
        </xdr:cNvPr>
        <xdr:cNvCxnSpPr/>
      </xdr:nvCxnSpPr>
      <xdr:spPr>
        <a:xfrm>
          <a:off x="8750300" y="9895303"/>
          <a:ext cx="889000" cy="7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8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a:extLst>
            <a:ext uri="{FF2B5EF4-FFF2-40B4-BE49-F238E27FC236}">
              <a16:creationId xmlns:a16="http://schemas.microsoft.com/office/drawing/2014/main" id="{00000000-0008-0000-0800-000062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122653</xdr:rowOff>
    </xdr:from>
    <xdr:to>
      <xdr:col>45</xdr:col>
      <xdr:colOff>177800</xdr:colOff>
      <xdr:row>58</xdr:row>
      <xdr:rowOff>30576</xdr:rowOff>
    </xdr:to>
    <xdr:cxnSp macro="">
      <xdr:nvCxnSpPr>
        <xdr:cNvPr id="355" name="直線コネクタ 354">
          <a:extLst>
            <a:ext uri="{FF2B5EF4-FFF2-40B4-BE49-F238E27FC236}">
              <a16:creationId xmlns:a16="http://schemas.microsoft.com/office/drawing/2014/main" id="{00000000-0008-0000-0800-000063010000}"/>
            </a:ext>
          </a:extLst>
        </xdr:cNvPr>
        <xdr:cNvCxnSpPr/>
      </xdr:nvCxnSpPr>
      <xdr:spPr>
        <a:xfrm flipV="1">
          <a:off x="7861300" y="9895303"/>
          <a:ext cx="889000" cy="7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00000000-0008-0000-08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id="{00000000-0008-0000-0800-000065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30576</xdr:rowOff>
    </xdr:from>
    <xdr:to>
      <xdr:col>41</xdr:col>
      <xdr:colOff>50800</xdr:colOff>
      <xdr:row>58</xdr:row>
      <xdr:rowOff>45370</xdr:rowOff>
    </xdr:to>
    <xdr:cxnSp macro="">
      <xdr:nvCxnSpPr>
        <xdr:cNvPr id="358" name="直線コネクタ 357">
          <a:extLst>
            <a:ext uri="{FF2B5EF4-FFF2-40B4-BE49-F238E27FC236}">
              <a16:creationId xmlns:a16="http://schemas.microsoft.com/office/drawing/2014/main" id="{00000000-0008-0000-0800-000066010000}"/>
            </a:ext>
          </a:extLst>
        </xdr:cNvPr>
        <xdr:cNvCxnSpPr/>
      </xdr:nvCxnSpPr>
      <xdr:spPr>
        <a:xfrm flipV="1">
          <a:off x="6972300" y="9974676"/>
          <a:ext cx="8890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id="{00000000-0008-0000-08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a:extLst>
            <a:ext uri="{FF2B5EF4-FFF2-40B4-BE49-F238E27FC236}">
              <a16:creationId xmlns:a16="http://schemas.microsoft.com/office/drawing/2014/main" id="{00000000-0008-0000-0800-000068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id="{00000000-0008-0000-08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a:extLst>
            <a:ext uri="{FF2B5EF4-FFF2-40B4-BE49-F238E27FC236}">
              <a16:creationId xmlns:a16="http://schemas.microsoft.com/office/drawing/2014/main" id="{00000000-0008-0000-0800-00006A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8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8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8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8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8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84296</xdr:rowOff>
    </xdr:from>
    <xdr:to>
      <xdr:col>55</xdr:col>
      <xdr:colOff>50800</xdr:colOff>
      <xdr:row>58</xdr:row>
      <xdr:rowOff>14446</xdr:rowOff>
    </xdr:to>
    <xdr:sp macro="" textlink="">
      <xdr:nvSpPr>
        <xdr:cNvPr id="368" name="楕円 367">
          <a:extLst>
            <a:ext uri="{FF2B5EF4-FFF2-40B4-BE49-F238E27FC236}">
              <a16:creationId xmlns:a16="http://schemas.microsoft.com/office/drawing/2014/main" id="{00000000-0008-0000-0800-000070010000}"/>
            </a:ext>
          </a:extLst>
        </xdr:cNvPr>
        <xdr:cNvSpPr/>
      </xdr:nvSpPr>
      <xdr:spPr>
        <a:xfrm>
          <a:off x="10426700" y="98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62723</xdr:rowOff>
    </xdr:from>
    <xdr:ext cx="534377" cy="259045"/>
    <xdr:sp macro="" textlink="">
      <xdr:nvSpPr>
        <xdr:cNvPr id="369" name="農林水産業費該当値テキスト">
          <a:extLst>
            <a:ext uri="{FF2B5EF4-FFF2-40B4-BE49-F238E27FC236}">
              <a16:creationId xmlns:a16="http://schemas.microsoft.com/office/drawing/2014/main" id="{00000000-0008-0000-0800-000071010000}"/>
            </a:ext>
          </a:extLst>
        </xdr:cNvPr>
        <xdr:cNvSpPr txBox="1"/>
      </xdr:nvSpPr>
      <xdr:spPr>
        <a:xfrm>
          <a:off x="10528300" y="983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149626</xdr:rowOff>
    </xdr:from>
    <xdr:to>
      <xdr:col>50</xdr:col>
      <xdr:colOff>165100</xdr:colOff>
      <xdr:row>58</xdr:row>
      <xdr:rowOff>79776</xdr:rowOff>
    </xdr:to>
    <xdr:sp macro="" textlink="">
      <xdr:nvSpPr>
        <xdr:cNvPr id="370" name="楕円 369">
          <a:extLst>
            <a:ext uri="{FF2B5EF4-FFF2-40B4-BE49-F238E27FC236}">
              <a16:creationId xmlns:a16="http://schemas.microsoft.com/office/drawing/2014/main" id="{00000000-0008-0000-0800-000072010000}"/>
            </a:ext>
          </a:extLst>
        </xdr:cNvPr>
        <xdr:cNvSpPr/>
      </xdr:nvSpPr>
      <xdr:spPr>
        <a:xfrm>
          <a:off x="9588500" y="99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70903</xdr:rowOff>
    </xdr:from>
    <xdr:ext cx="534377" cy="259045"/>
    <xdr:sp macro="" textlink="">
      <xdr:nvSpPr>
        <xdr:cNvPr id="371" name="テキスト ボックス 370">
          <a:extLst>
            <a:ext uri="{FF2B5EF4-FFF2-40B4-BE49-F238E27FC236}">
              <a16:creationId xmlns:a16="http://schemas.microsoft.com/office/drawing/2014/main" id="{00000000-0008-0000-0800-000073010000}"/>
            </a:ext>
          </a:extLst>
        </xdr:cNvPr>
        <xdr:cNvSpPr txBox="1"/>
      </xdr:nvSpPr>
      <xdr:spPr>
        <a:xfrm>
          <a:off x="9372111" y="1001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71853</xdr:rowOff>
    </xdr:from>
    <xdr:to>
      <xdr:col>46</xdr:col>
      <xdr:colOff>38100</xdr:colOff>
      <xdr:row>58</xdr:row>
      <xdr:rowOff>2003</xdr:rowOff>
    </xdr:to>
    <xdr:sp macro="" textlink="">
      <xdr:nvSpPr>
        <xdr:cNvPr id="372" name="楕円 371">
          <a:extLst>
            <a:ext uri="{FF2B5EF4-FFF2-40B4-BE49-F238E27FC236}">
              <a16:creationId xmlns:a16="http://schemas.microsoft.com/office/drawing/2014/main" id="{00000000-0008-0000-0800-000074010000}"/>
            </a:ext>
          </a:extLst>
        </xdr:cNvPr>
        <xdr:cNvSpPr/>
      </xdr:nvSpPr>
      <xdr:spPr>
        <a:xfrm>
          <a:off x="8699500" y="98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164580</xdr:rowOff>
    </xdr:from>
    <xdr:ext cx="534377" cy="259045"/>
    <xdr:sp macro="" textlink="">
      <xdr:nvSpPr>
        <xdr:cNvPr id="373" name="テキスト ボックス 372">
          <a:extLst>
            <a:ext uri="{FF2B5EF4-FFF2-40B4-BE49-F238E27FC236}">
              <a16:creationId xmlns:a16="http://schemas.microsoft.com/office/drawing/2014/main" id="{00000000-0008-0000-0800-000075010000}"/>
            </a:ext>
          </a:extLst>
        </xdr:cNvPr>
        <xdr:cNvSpPr txBox="1"/>
      </xdr:nvSpPr>
      <xdr:spPr>
        <a:xfrm>
          <a:off x="8483111" y="99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151226</xdr:rowOff>
    </xdr:from>
    <xdr:to>
      <xdr:col>41</xdr:col>
      <xdr:colOff>101600</xdr:colOff>
      <xdr:row>58</xdr:row>
      <xdr:rowOff>81376</xdr:rowOff>
    </xdr:to>
    <xdr:sp macro="" textlink="">
      <xdr:nvSpPr>
        <xdr:cNvPr id="374" name="楕円 373">
          <a:extLst>
            <a:ext uri="{FF2B5EF4-FFF2-40B4-BE49-F238E27FC236}">
              <a16:creationId xmlns:a16="http://schemas.microsoft.com/office/drawing/2014/main" id="{00000000-0008-0000-0800-000076010000}"/>
            </a:ext>
          </a:extLst>
        </xdr:cNvPr>
        <xdr:cNvSpPr/>
      </xdr:nvSpPr>
      <xdr:spPr>
        <a:xfrm>
          <a:off x="7810500" y="99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72503</xdr:rowOff>
    </xdr:from>
    <xdr:ext cx="534377" cy="259045"/>
    <xdr:sp macro="" textlink="">
      <xdr:nvSpPr>
        <xdr:cNvPr id="375" name="テキスト ボックス 374">
          <a:extLst>
            <a:ext uri="{FF2B5EF4-FFF2-40B4-BE49-F238E27FC236}">
              <a16:creationId xmlns:a16="http://schemas.microsoft.com/office/drawing/2014/main" id="{00000000-0008-0000-0800-000077010000}"/>
            </a:ext>
          </a:extLst>
        </xdr:cNvPr>
        <xdr:cNvSpPr txBox="1"/>
      </xdr:nvSpPr>
      <xdr:spPr>
        <a:xfrm>
          <a:off x="7594111" y="1001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166020</xdr:rowOff>
    </xdr:from>
    <xdr:to>
      <xdr:col>36</xdr:col>
      <xdr:colOff>165100</xdr:colOff>
      <xdr:row>58</xdr:row>
      <xdr:rowOff>96170</xdr:rowOff>
    </xdr:to>
    <xdr:sp macro="" textlink="">
      <xdr:nvSpPr>
        <xdr:cNvPr id="376" name="楕円 375">
          <a:extLst>
            <a:ext uri="{FF2B5EF4-FFF2-40B4-BE49-F238E27FC236}">
              <a16:creationId xmlns:a16="http://schemas.microsoft.com/office/drawing/2014/main" id="{00000000-0008-0000-0800-000078010000}"/>
            </a:ext>
          </a:extLst>
        </xdr:cNvPr>
        <xdr:cNvSpPr/>
      </xdr:nvSpPr>
      <xdr:spPr>
        <a:xfrm>
          <a:off x="6921500" y="99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87297</xdr:rowOff>
    </xdr:from>
    <xdr:ext cx="534377" cy="259045"/>
    <xdr:sp macro="" textlink="">
      <xdr:nvSpPr>
        <xdr:cNvPr id="377" name="テキスト ボックス 376">
          <a:extLst>
            <a:ext uri="{FF2B5EF4-FFF2-40B4-BE49-F238E27FC236}">
              <a16:creationId xmlns:a16="http://schemas.microsoft.com/office/drawing/2014/main" id="{00000000-0008-0000-0800-000079010000}"/>
            </a:ext>
          </a:extLst>
        </xdr:cNvPr>
        <xdr:cNvSpPr txBox="1"/>
      </xdr:nvSpPr>
      <xdr:spPr>
        <a:xfrm>
          <a:off x="6705111" y="1003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8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8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8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8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8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8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8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8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8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8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8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8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8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8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8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8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8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8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8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8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8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8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8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8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8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8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8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8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8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8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49468</xdr:rowOff>
    </xdr:from>
    <xdr:to>
      <xdr:col>55</xdr:col>
      <xdr:colOff>0</xdr:colOff>
      <xdr:row>77</xdr:row>
      <xdr:rowOff>114032</xdr:rowOff>
    </xdr:to>
    <xdr:cxnSp macro="">
      <xdr:nvCxnSpPr>
        <xdr:cNvPr id="408" name="直線コネクタ 407">
          <a:extLst>
            <a:ext uri="{FF2B5EF4-FFF2-40B4-BE49-F238E27FC236}">
              <a16:creationId xmlns:a16="http://schemas.microsoft.com/office/drawing/2014/main" id="{00000000-0008-0000-0800-000098010000}"/>
            </a:ext>
          </a:extLst>
        </xdr:cNvPr>
        <xdr:cNvCxnSpPr/>
      </xdr:nvCxnSpPr>
      <xdr:spPr>
        <a:xfrm>
          <a:off x="9639300" y="13251118"/>
          <a:ext cx="838200" cy="6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9" name="商工費平均値テキスト">
          <a:extLst>
            <a:ext uri="{FF2B5EF4-FFF2-40B4-BE49-F238E27FC236}">
              <a16:creationId xmlns:a16="http://schemas.microsoft.com/office/drawing/2014/main" id="{00000000-0008-0000-0800-00009901000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8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49468</xdr:rowOff>
    </xdr:from>
    <xdr:to>
      <xdr:col>50</xdr:col>
      <xdr:colOff>114300</xdr:colOff>
      <xdr:row>77</xdr:row>
      <xdr:rowOff>101524</xdr:rowOff>
    </xdr:to>
    <xdr:cxnSp macro="">
      <xdr:nvCxnSpPr>
        <xdr:cNvPr id="411" name="直線コネクタ 410">
          <a:extLst>
            <a:ext uri="{FF2B5EF4-FFF2-40B4-BE49-F238E27FC236}">
              <a16:creationId xmlns:a16="http://schemas.microsoft.com/office/drawing/2014/main" id="{00000000-0008-0000-0800-00009B010000}"/>
            </a:ext>
          </a:extLst>
        </xdr:cNvPr>
        <xdr:cNvCxnSpPr/>
      </xdr:nvCxnSpPr>
      <xdr:spPr>
        <a:xfrm flipV="1">
          <a:off x="8750300" y="13251118"/>
          <a:ext cx="889000" cy="5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8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166392</xdr:rowOff>
    </xdr:from>
    <xdr:ext cx="534377" cy="259045"/>
    <xdr:sp macro="" textlink="">
      <xdr:nvSpPr>
        <xdr:cNvPr id="413" name="テキスト ボックス 412">
          <a:extLst>
            <a:ext uri="{FF2B5EF4-FFF2-40B4-BE49-F238E27FC236}">
              <a16:creationId xmlns:a16="http://schemas.microsoft.com/office/drawing/2014/main" id="{00000000-0008-0000-0800-00009D010000}"/>
            </a:ext>
          </a:extLst>
        </xdr:cNvPr>
        <xdr:cNvSpPr txBox="1"/>
      </xdr:nvSpPr>
      <xdr:spPr>
        <a:xfrm>
          <a:off x="9372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101524</xdr:rowOff>
    </xdr:from>
    <xdr:to>
      <xdr:col>45</xdr:col>
      <xdr:colOff>177800</xdr:colOff>
      <xdr:row>78</xdr:row>
      <xdr:rowOff>54970</xdr:rowOff>
    </xdr:to>
    <xdr:cxnSp macro="">
      <xdr:nvCxnSpPr>
        <xdr:cNvPr id="414" name="直線コネクタ 413">
          <a:extLst>
            <a:ext uri="{FF2B5EF4-FFF2-40B4-BE49-F238E27FC236}">
              <a16:creationId xmlns:a16="http://schemas.microsoft.com/office/drawing/2014/main" id="{00000000-0008-0000-0800-00009E010000}"/>
            </a:ext>
          </a:extLst>
        </xdr:cNvPr>
        <xdr:cNvCxnSpPr/>
      </xdr:nvCxnSpPr>
      <xdr:spPr>
        <a:xfrm flipV="1">
          <a:off x="7861300" y="13303174"/>
          <a:ext cx="889000" cy="12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00000000-0008-0000-08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id="{00000000-0008-0000-0800-0000A0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54970</xdr:rowOff>
    </xdr:from>
    <xdr:to>
      <xdr:col>41</xdr:col>
      <xdr:colOff>50800</xdr:colOff>
      <xdr:row>78</xdr:row>
      <xdr:rowOff>65846</xdr:rowOff>
    </xdr:to>
    <xdr:cxnSp macro="">
      <xdr:nvCxnSpPr>
        <xdr:cNvPr id="417" name="直線コネクタ 416">
          <a:extLst>
            <a:ext uri="{FF2B5EF4-FFF2-40B4-BE49-F238E27FC236}">
              <a16:creationId xmlns:a16="http://schemas.microsoft.com/office/drawing/2014/main" id="{00000000-0008-0000-0800-0000A1010000}"/>
            </a:ext>
          </a:extLst>
        </xdr:cNvPr>
        <xdr:cNvCxnSpPr/>
      </xdr:nvCxnSpPr>
      <xdr:spPr>
        <a:xfrm flipV="1">
          <a:off x="6972300" y="13428070"/>
          <a:ext cx="889000" cy="1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id="{00000000-0008-0000-08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a:extLst>
            <a:ext uri="{FF2B5EF4-FFF2-40B4-BE49-F238E27FC236}">
              <a16:creationId xmlns:a16="http://schemas.microsoft.com/office/drawing/2014/main" id="{00000000-0008-0000-0800-0000A3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id="{00000000-0008-0000-08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115971</xdr:rowOff>
    </xdr:from>
    <xdr:ext cx="534377" cy="259045"/>
    <xdr:sp macro="" textlink="">
      <xdr:nvSpPr>
        <xdr:cNvPr id="421" name="テキスト ボックス 420">
          <a:extLst>
            <a:ext uri="{FF2B5EF4-FFF2-40B4-BE49-F238E27FC236}">
              <a16:creationId xmlns:a16="http://schemas.microsoft.com/office/drawing/2014/main" id="{00000000-0008-0000-0800-0000A5010000}"/>
            </a:ext>
          </a:extLst>
        </xdr:cNvPr>
        <xdr:cNvSpPr txBox="1"/>
      </xdr:nvSpPr>
      <xdr:spPr>
        <a:xfrm>
          <a:off x="6705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8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8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8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8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8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63232</xdr:rowOff>
    </xdr:from>
    <xdr:to>
      <xdr:col>55</xdr:col>
      <xdr:colOff>50800</xdr:colOff>
      <xdr:row>77</xdr:row>
      <xdr:rowOff>164832</xdr:rowOff>
    </xdr:to>
    <xdr:sp macro="" textlink="">
      <xdr:nvSpPr>
        <xdr:cNvPr id="427" name="楕円 426">
          <a:extLst>
            <a:ext uri="{FF2B5EF4-FFF2-40B4-BE49-F238E27FC236}">
              <a16:creationId xmlns:a16="http://schemas.microsoft.com/office/drawing/2014/main" id="{00000000-0008-0000-0800-0000AB010000}"/>
            </a:ext>
          </a:extLst>
        </xdr:cNvPr>
        <xdr:cNvSpPr/>
      </xdr:nvSpPr>
      <xdr:spPr>
        <a:xfrm>
          <a:off x="10426700" y="1326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41659</xdr:rowOff>
    </xdr:from>
    <xdr:ext cx="534377" cy="259045"/>
    <xdr:sp macro="" textlink="">
      <xdr:nvSpPr>
        <xdr:cNvPr id="428" name="商工費該当値テキスト">
          <a:extLst>
            <a:ext uri="{FF2B5EF4-FFF2-40B4-BE49-F238E27FC236}">
              <a16:creationId xmlns:a16="http://schemas.microsoft.com/office/drawing/2014/main" id="{00000000-0008-0000-0800-0000AC010000}"/>
            </a:ext>
          </a:extLst>
        </xdr:cNvPr>
        <xdr:cNvSpPr txBox="1"/>
      </xdr:nvSpPr>
      <xdr:spPr>
        <a:xfrm>
          <a:off x="10528300" y="132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170118</xdr:rowOff>
    </xdr:from>
    <xdr:to>
      <xdr:col>50</xdr:col>
      <xdr:colOff>165100</xdr:colOff>
      <xdr:row>77</xdr:row>
      <xdr:rowOff>100268</xdr:rowOff>
    </xdr:to>
    <xdr:sp macro="" textlink="">
      <xdr:nvSpPr>
        <xdr:cNvPr id="429" name="楕円 428">
          <a:extLst>
            <a:ext uri="{FF2B5EF4-FFF2-40B4-BE49-F238E27FC236}">
              <a16:creationId xmlns:a16="http://schemas.microsoft.com/office/drawing/2014/main" id="{00000000-0008-0000-0800-0000AD010000}"/>
            </a:ext>
          </a:extLst>
        </xdr:cNvPr>
        <xdr:cNvSpPr/>
      </xdr:nvSpPr>
      <xdr:spPr>
        <a:xfrm>
          <a:off x="9588500" y="132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116795</xdr:rowOff>
    </xdr:from>
    <xdr:ext cx="534377" cy="259045"/>
    <xdr:sp macro="" textlink="">
      <xdr:nvSpPr>
        <xdr:cNvPr id="430" name="テキスト ボックス 429">
          <a:extLst>
            <a:ext uri="{FF2B5EF4-FFF2-40B4-BE49-F238E27FC236}">
              <a16:creationId xmlns:a16="http://schemas.microsoft.com/office/drawing/2014/main" id="{00000000-0008-0000-0800-0000AE010000}"/>
            </a:ext>
          </a:extLst>
        </xdr:cNvPr>
        <xdr:cNvSpPr txBox="1"/>
      </xdr:nvSpPr>
      <xdr:spPr>
        <a:xfrm>
          <a:off x="9372111" y="1297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50724</xdr:rowOff>
    </xdr:from>
    <xdr:to>
      <xdr:col>46</xdr:col>
      <xdr:colOff>38100</xdr:colOff>
      <xdr:row>77</xdr:row>
      <xdr:rowOff>152324</xdr:rowOff>
    </xdr:to>
    <xdr:sp macro="" textlink="">
      <xdr:nvSpPr>
        <xdr:cNvPr id="431" name="楕円 430">
          <a:extLst>
            <a:ext uri="{FF2B5EF4-FFF2-40B4-BE49-F238E27FC236}">
              <a16:creationId xmlns:a16="http://schemas.microsoft.com/office/drawing/2014/main" id="{00000000-0008-0000-0800-0000AF010000}"/>
            </a:ext>
          </a:extLst>
        </xdr:cNvPr>
        <xdr:cNvSpPr/>
      </xdr:nvSpPr>
      <xdr:spPr>
        <a:xfrm>
          <a:off x="8699500" y="13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143451</xdr:rowOff>
    </xdr:from>
    <xdr:ext cx="534377" cy="259045"/>
    <xdr:sp macro="" textlink="">
      <xdr:nvSpPr>
        <xdr:cNvPr id="432" name="テキスト ボックス 431">
          <a:extLst>
            <a:ext uri="{FF2B5EF4-FFF2-40B4-BE49-F238E27FC236}">
              <a16:creationId xmlns:a16="http://schemas.microsoft.com/office/drawing/2014/main" id="{00000000-0008-0000-0800-0000B0010000}"/>
            </a:ext>
          </a:extLst>
        </xdr:cNvPr>
        <xdr:cNvSpPr txBox="1"/>
      </xdr:nvSpPr>
      <xdr:spPr>
        <a:xfrm>
          <a:off x="8483111" y="1334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4170</xdr:rowOff>
    </xdr:from>
    <xdr:to>
      <xdr:col>41</xdr:col>
      <xdr:colOff>101600</xdr:colOff>
      <xdr:row>78</xdr:row>
      <xdr:rowOff>105770</xdr:rowOff>
    </xdr:to>
    <xdr:sp macro="" textlink="">
      <xdr:nvSpPr>
        <xdr:cNvPr id="433" name="楕円 432">
          <a:extLst>
            <a:ext uri="{FF2B5EF4-FFF2-40B4-BE49-F238E27FC236}">
              <a16:creationId xmlns:a16="http://schemas.microsoft.com/office/drawing/2014/main" id="{00000000-0008-0000-0800-0000B1010000}"/>
            </a:ext>
          </a:extLst>
        </xdr:cNvPr>
        <xdr:cNvSpPr/>
      </xdr:nvSpPr>
      <xdr:spPr>
        <a:xfrm>
          <a:off x="7810500" y="1337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96897</xdr:rowOff>
    </xdr:from>
    <xdr:ext cx="534377" cy="259045"/>
    <xdr:sp macro="" textlink="">
      <xdr:nvSpPr>
        <xdr:cNvPr id="434" name="テキスト ボックス 433">
          <a:extLst>
            <a:ext uri="{FF2B5EF4-FFF2-40B4-BE49-F238E27FC236}">
              <a16:creationId xmlns:a16="http://schemas.microsoft.com/office/drawing/2014/main" id="{00000000-0008-0000-0800-0000B2010000}"/>
            </a:ext>
          </a:extLst>
        </xdr:cNvPr>
        <xdr:cNvSpPr txBox="1"/>
      </xdr:nvSpPr>
      <xdr:spPr>
        <a:xfrm>
          <a:off x="7594111" y="134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15046</xdr:rowOff>
    </xdr:from>
    <xdr:to>
      <xdr:col>36</xdr:col>
      <xdr:colOff>165100</xdr:colOff>
      <xdr:row>78</xdr:row>
      <xdr:rowOff>116646</xdr:rowOff>
    </xdr:to>
    <xdr:sp macro="" textlink="">
      <xdr:nvSpPr>
        <xdr:cNvPr id="435" name="楕円 434">
          <a:extLst>
            <a:ext uri="{FF2B5EF4-FFF2-40B4-BE49-F238E27FC236}">
              <a16:creationId xmlns:a16="http://schemas.microsoft.com/office/drawing/2014/main" id="{00000000-0008-0000-0800-0000B3010000}"/>
            </a:ext>
          </a:extLst>
        </xdr:cNvPr>
        <xdr:cNvSpPr/>
      </xdr:nvSpPr>
      <xdr:spPr>
        <a:xfrm>
          <a:off x="6921500" y="133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133173</xdr:rowOff>
    </xdr:from>
    <xdr:ext cx="534377" cy="259045"/>
    <xdr:sp macro="" textlink="">
      <xdr:nvSpPr>
        <xdr:cNvPr id="436" name="テキスト ボックス 435">
          <a:extLst>
            <a:ext uri="{FF2B5EF4-FFF2-40B4-BE49-F238E27FC236}">
              <a16:creationId xmlns:a16="http://schemas.microsoft.com/office/drawing/2014/main" id="{00000000-0008-0000-0800-0000B4010000}"/>
            </a:ext>
          </a:extLst>
        </xdr:cNvPr>
        <xdr:cNvSpPr txBox="1"/>
      </xdr:nvSpPr>
      <xdr:spPr>
        <a:xfrm>
          <a:off x="6705111" y="1316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8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8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8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8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8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8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8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8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8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8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8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8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8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8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8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8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8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8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8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8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8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8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8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8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8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8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8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8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8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8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106280</xdr:rowOff>
    </xdr:from>
    <xdr:to>
      <xdr:col>55</xdr:col>
      <xdr:colOff>0</xdr:colOff>
      <xdr:row>94</xdr:row>
      <xdr:rowOff>145579</xdr:rowOff>
    </xdr:to>
    <xdr:cxnSp macro="">
      <xdr:nvCxnSpPr>
        <xdr:cNvPr id="467" name="直線コネクタ 466">
          <a:extLst>
            <a:ext uri="{FF2B5EF4-FFF2-40B4-BE49-F238E27FC236}">
              <a16:creationId xmlns:a16="http://schemas.microsoft.com/office/drawing/2014/main" id="{00000000-0008-0000-0800-0000D3010000}"/>
            </a:ext>
          </a:extLst>
        </xdr:cNvPr>
        <xdr:cNvCxnSpPr/>
      </xdr:nvCxnSpPr>
      <xdr:spPr>
        <a:xfrm>
          <a:off x="9639300" y="16222580"/>
          <a:ext cx="838200" cy="3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73041</xdr:rowOff>
    </xdr:from>
    <xdr:ext cx="534377" cy="259045"/>
    <xdr:sp macro="" textlink="">
      <xdr:nvSpPr>
        <xdr:cNvPr id="468" name="土木費平均値テキスト">
          <a:extLst>
            <a:ext uri="{FF2B5EF4-FFF2-40B4-BE49-F238E27FC236}">
              <a16:creationId xmlns:a16="http://schemas.microsoft.com/office/drawing/2014/main" id="{00000000-0008-0000-0800-0000D4010000}"/>
            </a:ext>
          </a:extLst>
        </xdr:cNvPr>
        <xdr:cNvSpPr txBox="1"/>
      </xdr:nvSpPr>
      <xdr:spPr>
        <a:xfrm>
          <a:off x="10528300" y="16360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8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106280</xdr:rowOff>
    </xdr:from>
    <xdr:to>
      <xdr:col>50</xdr:col>
      <xdr:colOff>114300</xdr:colOff>
      <xdr:row>95</xdr:row>
      <xdr:rowOff>155941</xdr:rowOff>
    </xdr:to>
    <xdr:cxnSp macro="">
      <xdr:nvCxnSpPr>
        <xdr:cNvPr id="470" name="直線コネクタ 469">
          <a:extLst>
            <a:ext uri="{FF2B5EF4-FFF2-40B4-BE49-F238E27FC236}">
              <a16:creationId xmlns:a16="http://schemas.microsoft.com/office/drawing/2014/main" id="{00000000-0008-0000-0800-0000D6010000}"/>
            </a:ext>
          </a:extLst>
        </xdr:cNvPr>
        <xdr:cNvCxnSpPr/>
      </xdr:nvCxnSpPr>
      <xdr:spPr>
        <a:xfrm flipV="1">
          <a:off x="8750300" y="16222580"/>
          <a:ext cx="889000" cy="22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8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2492</xdr:rowOff>
    </xdr:from>
    <xdr:ext cx="534377" cy="259045"/>
    <xdr:sp macro="" textlink="">
      <xdr:nvSpPr>
        <xdr:cNvPr id="472" name="テキスト ボックス 471">
          <a:extLst>
            <a:ext uri="{FF2B5EF4-FFF2-40B4-BE49-F238E27FC236}">
              <a16:creationId xmlns:a16="http://schemas.microsoft.com/office/drawing/2014/main" id="{00000000-0008-0000-0800-0000D8010000}"/>
            </a:ext>
          </a:extLst>
        </xdr:cNvPr>
        <xdr:cNvSpPr txBox="1"/>
      </xdr:nvSpPr>
      <xdr:spPr>
        <a:xfrm>
          <a:off x="9372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155941</xdr:rowOff>
    </xdr:from>
    <xdr:to>
      <xdr:col>45</xdr:col>
      <xdr:colOff>177800</xdr:colOff>
      <xdr:row>96</xdr:row>
      <xdr:rowOff>28721</xdr:rowOff>
    </xdr:to>
    <xdr:cxnSp macro="">
      <xdr:nvCxnSpPr>
        <xdr:cNvPr id="473" name="直線コネクタ 472">
          <a:extLst>
            <a:ext uri="{FF2B5EF4-FFF2-40B4-BE49-F238E27FC236}">
              <a16:creationId xmlns:a16="http://schemas.microsoft.com/office/drawing/2014/main" id="{00000000-0008-0000-0800-0000D9010000}"/>
            </a:ext>
          </a:extLst>
        </xdr:cNvPr>
        <xdr:cNvCxnSpPr/>
      </xdr:nvCxnSpPr>
      <xdr:spPr>
        <a:xfrm flipV="1">
          <a:off x="7861300" y="16443691"/>
          <a:ext cx="889000" cy="4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id="{00000000-0008-0000-08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8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81080</xdr:rowOff>
    </xdr:from>
    <xdr:to>
      <xdr:col>41</xdr:col>
      <xdr:colOff>50800</xdr:colOff>
      <xdr:row>96</xdr:row>
      <xdr:rowOff>28721</xdr:rowOff>
    </xdr:to>
    <xdr:cxnSp macro="">
      <xdr:nvCxnSpPr>
        <xdr:cNvPr id="476" name="直線コネクタ 475">
          <a:extLst>
            <a:ext uri="{FF2B5EF4-FFF2-40B4-BE49-F238E27FC236}">
              <a16:creationId xmlns:a16="http://schemas.microsoft.com/office/drawing/2014/main" id="{00000000-0008-0000-0800-0000DC010000}"/>
            </a:ext>
          </a:extLst>
        </xdr:cNvPr>
        <xdr:cNvCxnSpPr/>
      </xdr:nvCxnSpPr>
      <xdr:spPr>
        <a:xfrm>
          <a:off x="6972300" y="16368830"/>
          <a:ext cx="889000" cy="11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id="{00000000-0008-0000-08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8" name="テキスト ボックス 477">
          <a:extLst>
            <a:ext uri="{FF2B5EF4-FFF2-40B4-BE49-F238E27FC236}">
              <a16:creationId xmlns:a16="http://schemas.microsoft.com/office/drawing/2014/main" id="{00000000-0008-0000-0800-0000DE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id="{00000000-0008-0000-08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46959</xdr:rowOff>
    </xdr:from>
    <xdr:ext cx="534377" cy="259045"/>
    <xdr:sp macro="" textlink="">
      <xdr:nvSpPr>
        <xdr:cNvPr id="480" name="テキスト ボックス 479">
          <a:extLst>
            <a:ext uri="{FF2B5EF4-FFF2-40B4-BE49-F238E27FC236}">
              <a16:creationId xmlns:a16="http://schemas.microsoft.com/office/drawing/2014/main" id="{00000000-0008-0000-0800-0000E0010000}"/>
            </a:ext>
          </a:extLst>
        </xdr:cNvPr>
        <xdr:cNvSpPr txBox="1"/>
      </xdr:nvSpPr>
      <xdr:spPr>
        <a:xfrm>
          <a:off x="6705111" y="1650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8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8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8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8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8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94779</xdr:rowOff>
    </xdr:from>
    <xdr:to>
      <xdr:col>55</xdr:col>
      <xdr:colOff>50800</xdr:colOff>
      <xdr:row>95</xdr:row>
      <xdr:rowOff>24929</xdr:rowOff>
    </xdr:to>
    <xdr:sp macro="" textlink="">
      <xdr:nvSpPr>
        <xdr:cNvPr id="486" name="楕円 485">
          <a:extLst>
            <a:ext uri="{FF2B5EF4-FFF2-40B4-BE49-F238E27FC236}">
              <a16:creationId xmlns:a16="http://schemas.microsoft.com/office/drawing/2014/main" id="{00000000-0008-0000-0800-0000E6010000}"/>
            </a:ext>
          </a:extLst>
        </xdr:cNvPr>
        <xdr:cNvSpPr/>
      </xdr:nvSpPr>
      <xdr:spPr>
        <a:xfrm>
          <a:off x="10426700" y="162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117656</xdr:rowOff>
    </xdr:from>
    <xdr:ext cx="534377" cy="259045"/>
    <xdr:sp macro="" textlink="">
      <xdr:nvSpPr>
        <xdr:cNvPr id="487" name="土木費該当値テキスト">
          <a:extLst>
            <a:ext uri="{FF2B5EF4-FFF2-40B4-BE49-F238E27FC236}">
              <a16:creationId xmlns:a16="http://schemas.microsoft.com/office/drawing/2014/main" id="{00000000-0008-0000-0800-0000E7010000}"/>
            </a:ext>
          </a:extLst>
        </xdr:cNvPr>
        <xdr:cNvSpPr txBox="1"/>
      </xdr:nvSpPr>
      <xdr:spPr>
        <a:xfrm>
          <a:off x="10528300" y="1606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55480</xdr:rowOff>
    </xdr:from>
    <xdr:to>
      <xdr:col>50</xdr:col>
      <xdr:colOff>165100</xdr:colOff>
      <xdr:row>94</xdr:row>
      <xdr:rowOff>157080</xdr:rowOff>
    </xdr:to>
    <xdr:sp macro="" textlink="">
      <xdr:nvSpPr>
        <xdr:cNvPr id="488" name="楕円 487">
          <a:extLst>
            <a:ext uri="{FF2B5EF4-FFF2-40B4-BE49-F238E27FC236}">
              <a16:creationId xmlns:a16="http://schemas.microsoft.com/office/drawing/2014/main" id="{00000000-0008-0000-0800-0000E8010000}"/>
            </a:ext>
          </a:extLst>
        </xdr:cNvPr>
        <xdr:cNvSpPr/>
      </xdr:nvSpPr>
      <xdr:spPr>
        <a:xfrm>
          <a:off x="9588500" y="161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2157</xdr:rowOff>
    </xdr:from>
    <xdr:ext cx="534377" cy="259045"/>
    <xdr:sp macro="" textlink="">
      <xdr:nvSpPr>
        <xdr:cNvPr id="489" name="テキスト ボックス 488">
          <a:extLst>
            <a:ext uri="{FF2B5EF4-FFF2-40B4-BE49-F238E27FC236}">
              <a16:creationId xmlns:a16="http://schemas.microsoft.com/office/drawing/2014/main" id="{00000000-0008-0000-0800-0000E9010000}"/>
            </a:ext>
          </a:extLst>
        </xdr:cNvPr>
        <xdr:cNvSpPr txBox="1"/>
      </xdr:nvSpPr>
      <xdr:spPr>
        <a:xfrm>
          <a:off x="9372111" y="159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105141</xdr:rowOff>
    </xdr:from>
    <xdr:to>
      <xdr:col>46</xdr:col>
      <xdr:colOff>38100</xdr:colOff>
      <xdr:row>96</xdr:row>
      <xdr:rowOff>35291</xdr:rowOff>
    </xdr:to>
    <xdr:sp macro="" textlink="">
      <xdr:nvSpPr>
        <xdr:cNvPr id="490" name="楕円 489">
          <a:extLst>
            <a:ext uri="{FF2B5EF4-FFF2-40B4-BE49-F238E27FC236}">
              <a16:creationId xmlns:a16="http://schemas.microsoft.com/office/drawing/2014/main" id="{00000000-0008-0000-0800-0000EA010000}"/>
            </a:ext>
          </a:extLst>
        </xdr:cNvPr>
        <xdr:cNvSpPr/>
      </xdr:nvSpPr>
      <xdr:spPr>
        <a:xfrm>
          <a:off x="8699500" y="163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26418</xdr:rowOff>
    </xdr:from>
    <xdr:ext cx="534377" cy="259045"/>
    <xdr:sp macro="" textlink="">
      <xdr:nvSpPr>
        <xdr:cNvPr id="491" name="テキスト ボックス 490">
          <a:extLst>
            <a:ext uri="{FF2B5EF4-FFF2-40B4-BE49-F238E27FC236}">
              <a16:creationId xmlns:a16="http://schemas.microsoft.com/office/drawing/2014/main" id="{00000000-0008-0000-0800-0000EB010000}"/>
            </a:ext>
          </a:extLst>
        </xdr:cNvPr>
        <xdr:cNvSpPr txBox="1"/>
      </xdr:nvSpPr>
      <xdr:spPr>
        <a:xfrm>
          <a:off x="8483111" y="164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149371</xdr:rowOff>
    </xdr:from>
    <xdr:to>
      <xdr:col>41</xdr:col>
      <xdr:colOff>101600</xdr:colOff>
      <xdr:row>96</xdr:row>
      <xdr:rowOff>79521</xdr:rowOff>
    </xdr:to>
    <xdr:sp macro="" textlink="">
      <xdr:nvSpPr>
        <xdr:cNvPr id="492" name="楕円 491">
          <a:extLst>
            <a:ext uri="{FF2B5EF4-FFF2-40B4-BE49-F238E27FC236}">
              <a16:creationId xmlns:a16="http://schemas.microsoft.com/office/drawing/2014/main" id="{00000000-0008-0000-0800-0000EC010000}"/>
            </a:ext>
          </a:extLst>
        </xdr:cNvPr>
        <xdr:cNvSpPr/>
      </xdr:nvSpPr>
      <xdr:spPr>
        <a:xfrm>
          <a:off x="7810500" y="164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70648</xdr:rowOff>
    </xdr:from>
    <xdr:ext cx="534377" cy="259045"/>
    <xdr:sp macro="" textlink="">
      <xdr:nvSpPr>
        <xdr:cNvPr id="493" name="テキスト ボックス 492">
          <a:extLst>
            <a:ext uri="{FF2B5EF4-FFF2-40B4-BE49-F238E27FC236}">
              <a16:creationId xmlns:a16="http://schemas.microsoft.com/office/drawing/2014/main" id="{00000000-0008-0000-0800-0000ED010000}"/>
            </a:ext>
          </a:extLst>
        </xdr:cNvPr>
        <xdr:cNvSpPr txBox="1"/>
      </xdr:nvSpPr>
      <xdr:spPr>
        <a:xfrm>
          <a:off x="7594111" y="16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30280</xdr:rowOff>
    </xdr:from>
    <xdr:to>
      <xdr:col>36</xdr:col>
      <xdr:colOff>165100</xdr:colOff>
      <xdr:row>95</xdr:row>
      <xdr:rowOff>131880</xdr:rowOff>
    </xdr:to>
    <xdr:sp macro="" textlink="">
      <xdr:nvSpPr>
        <xdr:cNvPr id="494" name="楕円 493">
          <a:extLst>
            <a:ext uri="{FF2B5EF4-FFF2-40B4-BE49-F238E27FC236}">
              <a16:creationId xmlns:a16="http://schemas.microsoft.com/office/drawing/2014/main" id="{00000000-0008-0000-0800-0000EE010000}"/>
            </a:ext>
          </a:extLst>
        </xdr:cNvPr>
        <xdr:cNvSpPr/>
      </xdr:nvSpPr>
      <xdr:spPr>
        <a:xfrm>
          <a:off x="6921500" y="163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148407</xdr:rowOff>
    </xdr:from>
    <xdr:ext cx="534377" cy="259045"/>
    <xdr:sp macro="" textlink="">
      <xdr:nvSpPr>
        <xdr:cNvPr id="495" name="テキスト ボックス 494">
          <a:extLst>
            <a:ext uri="{FF2B5EF4-FFF2-40B4-BE49-F238E27FC236}">
              <a16:creationId xmlns:a16="http://schemas.microsoft.com/office/drawing/2014/main" id="{00000000-0008-0000-0800-0000EF010000}"/>
            </a:ext>
          </a:extLst>
        </xdr:cNvPr>
        <xdr:cNvSpPr txBox="1"/>
      </xdr:nvSpPr>
      <xdr:spPr>
        <a:xfrm>
          <a:off x="6705111" y="160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8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8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8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8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8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8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8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8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8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8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8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8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8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8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8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8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8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8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8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8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8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8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8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8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8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8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8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8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8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165265</xdr:rowOff>
    </xdr:from>
    <xdr:to>
      <xdr:col>85</xdr:col>
      <xdr:colOff>127000</xdr:colOff>
      <xdr:row>35</xdr:row>
      <xdr:rowOff>36830</xdr:rowOff>
    </xdr:to>
    <xdr:cxnSp macro="">
      <xdr:nvCxnSpPr>
        <xdr:cNvPr id="525" name="直線コネクタ 524">
          <a:extLst>
            <a:ext uri="{FF2B5EF4-FFF2-40B4-BE49-F238E27FC236}">
              <a16:creationId xmlns:a16="http://schemas.microsoft.com/office/drawing/2014/main" id="{00000000-0008-0000-0800-00000D020000}"/>
            </a:ext>
          </a:extLst>
        </xdr:cNvPr>
        <xdr:cNvCxnSpPr/>
      </xdr:nvCxnSpPr>
      <xdr:spPr>
        <a:xfrm flipV="1">
          <a:off x="15481300" y="5994565"/>
          <a:ext cx="8382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843</xdr:rowOff>
    </xdr:from>
    <xdr:ext cx="534377" cy="259045"/>
    <xdr:sp macro="" textlink="">
      <xdr:nvSpPr>
        <xdr:cNvPr id="526" name="消防費平均値テキスト">
          <a:extLst>
            <a:ext uri="{FF2B5EF4-FFF2-40B4-BE49-F238E27FC236}">
              <a16:creationId xmlns:a16="http://schemas.microsoft.com/office/drawing/2014/main" id="{00000000-0008-0000-0800-00000E020000}"/>
            </a:ext>
          </a:extLst>
        </xdr:cNvPr>
        <xdr:cNvSpPr txBox="1"/>
      </xdr:nvSpPr>
      <xdr:spPr>
        <a:xfrm>
          <a:off x="16370300" y="617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8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36830</xdr:rowOff>
    </xdr:from>
    <xdr:to>
      <xdr:col>81</xdr:col>
      <xdr:colOff>50800</xdr:colOff>
      <xdr:row>35</xdr:row>
      <xdr:rowOff>48717</xdr:rowOff>
    </xdr:to>
    <xdr:cxnSp macro="">
      <xdr:nvCxnSpPr>
        <xdr:cNvPr id="528" name="直線コネクタ 527">
          <a:extLst>
            <a:ext uri="{FF2B5EF4-FFF2-40B4-BE49-F238E27FC236}">
              <a16:creationId xmlns:a16="http://schemas.microsoft.com/office/drawing/2014/main" id="{00000000-0008-0000-0800-000010020000}"/>
            </a:ext>
          </a:extLst>
        </xdr:cNvPr>
        <xdr:cNvCxnSpPr/>
      </xdr:nvCxnSpPr>
      <xdr:spPr>
        <a:xfrm flipV="1">
          <a:off x="14592300" y="603758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8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39057</xdr:rowOff>
    </xdr:from>
    <xdr:ext cx="534377" cy="259045"/>
    <xdr:sp macro="" textlink="">
      <xdr:nvSpPr>
        <xdr:cNvPr id="530" name="テキスト ボックス 529">
          <a:extLst>
            <a:ext uri="{FF2B5EF4-FFF2-40B4-BE49-F238E27FC236}">
              <a16:creationId xmlns:a16="http://schemas.microsoft.com/office/drawing/2014/main" id="{00000000-0008-0000-0800-000012020000}"/>
            </a:ext>
          </a:extLst>
        </xdr:cNvPr>
        <xdr:cNvSpPr txBox="1"/>
      </xdr:nvSpPr>
      <xdr:spPr>
        <a:xfrm>
          <a:off x="15214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16370</xdr:rowOff>
    </xdr:from>
    <xdr:to>
      <xdr:col>76</xdr:col>
      <xdr:colOff>114300</xdr:colOff>
      <xdr:row>35</xdr:row>
      <xdr:rowOff>48717</xdr:rowOff>
    </xdr:to>
    <xdr:cxnSp macro="">
      <xdr:nvCxnSpPr>
        <xdr:cNvPr id="531" name="直線コネクタ 530">
          <a:extLst>
            <a:ext uri="{FF2B5EF4-FFF2-40B4-BE49-F238E27FC236}">
              <a16:creationId xmlns:a16="http://schemas.microsoft.com/office/drawing/2014/main" id="{00000000-0008-0000-0800-000013020000}"/>
            </a:ext>
          </a:extLst>
        </xdr:cNvPr>
        <xdr:cNvCxnSpPr/>
      </xdr:nvCxnSpPr>
      <xdr:spPr>
        <a:xfrm>
          <a:off x="13703300" y="601712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id="{00000000-0008-0000-08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115752</xdr:rowOff>
    </xdr:from>
    <xdr:ext cx="534377" cy="259045"/>
    <xdr:sp macro="" textlink="">
      <xdr:nvSpPr>
        <xdr:cNvPr id="533" name="テキスト ボックス 532">
          <a:extLst>
            <a:ext uri="{FF2B5EF4-FFF2-40B4-BE49-F238E27FC236}">
              <a16:creationId xmlns:a16="http://schemas.microsoft.com/office/drawing/2014/main" id="{00000000-0008-0000-0800-000015020000}"/>
            </a:ext>
          </a:extLst>
        </xdr:cNvPr>
        <xdr:cNvSpPr txBox="1"/>
      </xdr:nvSpPr>
      <xdr:spPr>
        <a:xfrm>
          <a:off x="14325111" y="61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19533</xdr:rowOff>
    </xdr:from>
    <xdr:to>
      <xdr:col>71</xdr:col>
      <xdr:colOff>177800</xdr:colOff>
      <xdr:row>35</xdr:row>
      <xdr:rowOff>16370</xdr:rowOff>
    </xdr:to>
    <xdr:cxnSp macro="">
      <xdr:nvCxnSpPr>
        <xdr:cNvPr id="534" name="直線コネクタ 533">
          <a:extLst>
            <a:ext uri="{FF2B5EF4-FFF2-40B4-BE49-F238E27FC236}">
              <a16:creationId xmlns:a16="http://schemas.microsoft.com/office/drawing/2014/main" id="{00000000-0008-0000-0800-000016020000}"/>
            </a:ext>
          </a:extLst>
        </xdr:cNvPr>
        <xdr:cNvCxnSpPr/>
      </xdr:nvCxnSpPr>
      <xdr:spPr>
        <a:xfrm>
          <a:off x="12814300" y="5848833"/>
          <a:ext cx="889000" cy="1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id="{00000000-0008-0000-08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29456</xdr:rowOff>
    </xdr:from>
    <xdr:ext cx="534377" cy="259045"/>
    <xdr:sp macro="" textlink="">
      <xdr:nvSpPr>
        <xdr:cNvPr id="536" name="テキスト ボックス 535">
          <a:extLst>
            <a:ext uri="{FF2B5EF4-FFF2-40B4-BE49-F238E27FC236}">
              <a16:creationId xmlns:a16="http://schemas.microsoft.com/office/drawing/2014/main" id="{00000000-0008-0000-0800-000018020000}"/>
            </a:ext>
          </a:extLst>
        </xdr:cNvPr>
        <xdr:cNvSpPr txBox="1"/>
      </xdr:nvSpPr>
      <xdr:spPr>
        <a:xfrm>
          <a:off x="13436111" y="62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id="{00000000-0008-0000-08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41457</xdr:rowOff>
    </xdr:from>
    <xdr:ext cx="534377" cy="259045"/>
    <xdr:sp macro="" textlink="">
      <xdr:nvSpPr>
        <xdr:cNvPr id="538" name="テキスト ボックス 537">
          <a:extLst>
            <a:ext uri="{FF2B5EF4-FFF2-40B4-BE49-F238E27FC236}">
              <a16:creationId xmlns:a16="http://schemas.microsoft.com/office/drawing/2014/main" id="{00000000-0008-0000-0800-00001A020000}"/>
            </a:ext>
          </a:extLst>
        </xdr:cNvPr>
        <xdr:cNvSpPr txBox="1"/>
      </xdr:nvSpPr>
      <xdr:spPr>
        <a:xfrm>
          <a:off x="12547111" y="62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8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8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8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8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8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114465</xdr:rowOff>
    </xdr:from>
    <xdr:to>
      <xdr:col>85</xdr:col>
      <xdr:colOff>177800</xdr:colOff>
      <xdr:row>35</xdr:row>
      <xdr:rowOff>44615</xdr:rowOff>
    </xdr:to>
    <xdr:sp macro="" textlink="">
      <xdr:nvSpPr>
        <xdr:cNvPr id="544" name="楕円 543">
          <a:extLst>
            <a:ext uri="{FF2B5EF4-FFF2-40B4-BE49-F238E27FC236}">
              <a16:creationId xmlns:a16="http://schemas.microsoft.com/office/drawing/2014/main" id="{00000000-0008-0000-0800-000020020000}"/>
            </a:ext>
          </a:extLst>
        </xdr:cNvPr>
        <xdr:cNvSpPr/>
      </xdr:nvSpPr>
      <xdr:spPr>
        <a:xfrm>
          <a:off x="16268700" y="59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137342</xdr:rowOff>
    </xdr:from>
    <xdr:ext cx="534377" cy="259045"/>
    <xdr:sp macro="" textlink="">
      <xdr:nvSpPr>
        <xdr:cNvPr id="545" name="消防費該当値テキスト">
          <a:extLst>
            <a:ext uri="{FF2B5EF4-FFF2-40B4-BE49-F238E27FC236}">
              <a16:creationId xmlns:a16="http://schemas.microsoft.com/office/drawing/2014/main" id="{00000000-0008-0000-0800-000021020000}"/>
            </a:ext>
          </a:extLst>
        </xdr:cNvPr>
        <xdr:cNvSpPr txBox="1"/>
      </xdr:nvSpPr>
      <xdr:spPr>
        <a:xfrm>
          <a:off x="16370300" y="579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157480</xdr:rowOff>
    </xdr:from>
    <xdr:to>
      <xdr:col>81</xdr:col>
      <xdr:colOff>101600</xdr:colOff>
      <xdr:row>35</xdr:row>
      <xdr:rowOff>87630</xdr:rowOff>
    </xdr:to>
    <xdr:sp macro="" textlink="">
      <xdr:nvSpPr>
        <xdr:cNvPr id="546" name="楕円 545">
          <a:extLst>
            <a:ext uri="{FF2B5EF4-FFF2-40B4-BE49-F238E27FC236}">
              <a16:creationId xmlns:a16="http://schemas.microsoft.com/office/drawing/2014/main" id="{00000000-0008-0000-0800-000022020000}"/>
            </a:ext>
          </a:extLst>
        </xdr:cNvPr>
        <xdr:cNvSpPr/>
      </xdr:nvSpPr>
      <xdr:spPr>
        <a:xfrm>
          <a:off x="15430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104157</xdr:rowOff>
    </xdr:from>
    <xdr:ext cx="534377" cy="259045"/>
    <xdr:sp macro="" textlink="">
      <xdr:nvSpPr>
        <xdr:cNvPr id="547" name="テキスト ボックス 546">
          <a:extLst>
            <a:ext uri="{FF2B5EF4-FFF2-40B4-BE49-F238E27FC236}">
              <a16:creationId xmlns:a16="http://schemas.microsoft.com/office/drawing/2014/main" id="{00000000-0008-0000-0800-000023020000}"/>
            </a:ext>
          </a:extLst>
        </xdr:cNvPr>
        <xdr:cNvSpPr txBox="1"/>
      </xdr:nvSpPr>
      <xdr:spPr>
        <a:xfrm>
          <a:off x="15214111" y="57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169367</xdr:rowOff>
    </xdr:from>
    <xdr:to>
      <xdr:col>76</xdr:col>
      <xdr:colOff>165100</xdr:colOff>
      <xdr:row>35</xdr:row>
      <xdr:rowOff>99517</xdr:rowOff>
    </xdr:to>
    <xdr:sp macro="" textlink="">
      <xdr:nvSpPr>
        <xdr:cNvPr id="548" name="楕円 547">
          <a:extLst>
            <a:ext uri="{FF2B5EF4-FFF2-40B4-BE49-F238E27FC236}">
              <a16:creationId xmlns:a16="http://schemas.microsoft.com/office/drawing/2014/main" id="{00000000-0008-0000-0800-000024020000}"/>
            </a:ext>
          </a:extLst>
        </xdr:cNvPr>
        <xdr:cNvSpPr/>
      </xdr:nvSpPr>
      <xdr:spPr>
        <a:xfrm>
          <a:off x="145415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116044</xdr:rowOff>
    </xdr:from>
    <xdr:ext cx="534377" cy="259045"/>
    <xdr:sp macro="" textlink="">
      <xdr:nvSpPr>
        <xdr:cNvPr id="549" name="テキスト ボックス 548">
          <a:extLst>
            <a:ext uri="{FF2B5EF4-FFF2-40B4-BE49-F238E27FC236}">
              <a16:creationId xmlns:a16="http://schemas.microsoft.com/office/drawing/2014/main" id="{00000000-0008-0000-0800-000025020000}"/>
            </a:ext>
          </a:extLst>
        </xdr:cNvPr>
        <xdr:cNvSpPr txBox="1"/>
      </xdr:nvSpPr>
      <xdr:spPr>
        <a:xfrm>
          <a:off x="14325111" y="577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137020</xdr:rowOff>
    </xdr:from>
    <xdr:to>
      <xdr:col>72</xdr:col>
      <xdr:colOff>38100</xdr:colOff>
      <xdr:row>35</xdr:row>
      <xdr:rowOff>67170</xdr:rowOff>
    </xdr:to>
    <xdr:sp macro="" textlink="">
      <xdr:nvSpPr>
        <xdr:cNvPr id="550" name="楕円 549">
          <a:extLst>
            <a:ext uri="{FF2B5EF4-FFF2-40B4-BE49-F238E27FC236}">
              <a16:creationId xmlns:a16="http://schemas.microsoft.com/office/drawing/2014/main" id="{00000000-0008-0000-0800-000026020000}"/>
            </a:ext>
          </a:extLst>
        </xdr:cNvPr>
        <xdr:cNvSpPr/>
      </xdr:nvSpPr>
      <xdr:spPr>
        <a:xfrm>
          <a:off x="13652500" y="59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83697</xdr:rowOff>
    </xdr:from>
    <xdr:ext cx="534377" cy="259045"/>
    <xdr:sp macro="" textlink="">
      <xdr:nvSpPr>
        <xdr:cNvPr id="551" name="テキスト ボックス 550">
          <a:extLst>
            <a:ext uri="{FF2B5EF4-FFF2-40B4-BE49-F238E27FC236}">
              <a16:creationId xmlns:a16="http://schemas.microsoft.com/office/drawing/2014/main" id="{00000000-0008-0000-0800-000027020000}"/>
            </a:ext>
          </a:extLst>
        </xdr:cNvPr>
        <xdr:cNvSpPr txBox="1"/>
      </xdr:nvSpPr>
      <xdr:spPr>
        <a:xfrm>
          <a:off x="13436111" y="574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140183</xdr:rowOff>
    </xdr:from>
    <xdr:to>
      <xdr:col>67</xdr:col>
      <xdr:colOff>101600</xdr:colOff>
      <xdr:row>34</xdr:row>
      <xdr:rowOff>70333</xdr:rowOff>
    </xdr:to>
    <xdr:sp macro="" textlink="">
      <xdr:nvSpPr>
        <xdr:cNvPr id="552" name="楕円 551">
          <a:extLst>
            <a:ext uri="{FF2B5EF4-FFF2-40B4-BE49-F238E27FC236}">
              <a16:creationId xmlns:a16="http://schemas.microsoft.com/office/drawing/2014/main" id="{00000000-0008-0000-0800-000028020000}"/>
            </a:ext>
          </a:extLst>
        </xdr:cNvPr>
        <xdr:cNvSpPr/>
      </xdr:nvSpPr>
      <xdr:spPr>
        <a:xfrm>
          <a:off x="12763500" y="57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86860</xdr:rowOff>
    </xdr:from>
    <xdr:ext cx="534377" cy="259045"/>
    <xdr:sp macro="" textlink="">
      <xdr:nvSpPr>
        <xdr:cNvPr id="553" name="テキスト ボックス 552">
          <a:extLst>
            <a:ext uri="{FF2B5EF4-FFF2-40B4-BE49-F238E27FC236}">
              <a16:creationId xmlns:a16="http://schemas.microsoft.com/office/drawing/2014/main" id="{00000000-0008-0000-0800-000029020000}"/>
            </a:ext>
          </a:extLst>
        </xdr:cNvPr>
        <xdr:cNvSpPr txBox="1"/>
      </xdr:nvSpPr>
      <xdr:spPr>
        <a:xfrm>
          <a:off x="12547111" y="557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8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8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8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8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8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8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8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8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8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8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8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8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8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8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8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8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8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8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8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8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8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8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8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8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00000000-0008-0000-08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00000000-0008-0000-08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00000000-0008-0000-08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00000000-0008-0000-08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00000000-0008-0000-08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92494</xdr:rowOff>
    </xdr:from>
    <xdr:to>
      <xdr:col>85</xdr:col>
      <xdr:colOff>127000</xdr:colOff>
      <xdr:row>57</xdr:row>
      <xdr:rowOff>116230</xdr:rowOff>
    </xdr:to>
    <xdr:cxnSp macro="">
      <xdr:nvCxnSpPr>
        <xdr:cNvPr id="583" name="直線コネクタ 582">
          <a:extLst>
            <a:ext uri="{FF2B5EF4-FFF2-40B4-BE49-F238E27FC236}">
              <a16:creationId xmlns:a16="http://schemas.microsoft.com/office/drawing/2014/main" id="{00000000-0008-0000-0800-000047020000}"/>
            </a:ext>
          </a:extLst>
        </xdr:cNvPr>
        <xdr:cNvCxnSpPr/>
      </xdr:nvCxnSpPr>
      <xdr:spPr>
        <a:xfrm>
          <a:off x="15481300" y="9865144"/>
          <a:ext cx="8382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4" name="教育費平均値テキスト">
          <a:extLst>
            <a:ext uri="{FF2B5EF4-FFF2-40B4-BE49-F238E27FC236}">
              <a16:creationId xmlns:a16="http://schemas.microsoft.com/office/drawing/2014/main" id="{00000000-0008-0000-0800-000048020000}"/>
            </a:ext>
          </a:extLst>
        </xdr:cNvPr>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0000000-0008-0000-08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20993</xdr:rowOff>
    </xdr:from>
    <xdr:to>
      <xdr:col>81</xdr:col>
      <xdr:colOff>50800</xdr:colOff>
      <xdr:row>57</xdr:row>
      <xdr:rowOff>92494</xdr:rowOff>
    </xdr:to>
    <xdr:cxnSp macro="">
      <xdr:nvCxnSpPr>
        <xdr:cNvPr id="586" name="直線コネクタ 585">
          <a:extLst>
            <a:ext uri="{FF2B5EF4-FFF2-40B4-BE49-F238E27FC236}">
              <a16:creationId xmlns:a16="http://schemas.microsoft.com/office/drawing/2014/main" id="{00000000-0008-0000-0800-00004A020000}"/>
            </a:ext>
          </a:extLst>
        </xdr:cNvPr>
        <xdr:cNvCxnSpPr/>
      </xdr:nvCxnSpPr>
      <xdr:spPr>
        <a:xfrm>
          <a:off x="14592300" y="9793643"/>
          <a:ext cx="8890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00000000-0008-0000-08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8" name="テキスト ボックス 587">
          <a:extLst>
            <a:ext uri="{FF2B5EF4-FFF2-40B4-BE49-F238E27FC236}">
              <a16:creationId xmlns:a16="http://schemas.microsoft.com/office/drawing/2014/main" id="{00000000-0008-0000-0800-00004C020000}"/>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20993</xdr:rowOff>
    </xdr:from>
    <xdr:to>
      <xdr:col>76</xdr:col>
      <xdr:colOff>114300</xdr:colOff>
      <xdr:row>57</xdr:row>
      <xdr:rowOff>161506</xdr:rowOff>
    </xdr:to>
    <xdr:cxnSp macro="">
      <xdr:nvCxnSpPr>
        <xdr:cNvPr id="589" name="直線コネクタ 588">
          <a:extLst>
            <a:ext uri="{FF2B5EF4-FFF2-40B4-BE49-F238E27FC236}">
              <a16:creationId xmlns:a16="http://schemas.microsoft.com/office/drawing/2014/main" id="{00000000-0008-0000-0800-00004D020000}"/>
            </a:ext>
          </a:extLst>
        </xdr:cNvPr>
        <xdr:cNvCxnSpPr/>
      </xdr:nvCxnSpPr>
      <xdr:spPr>
        <a:xfrm flipV="1">
          <a:off x="13703300" y="9793643"/>
          <a:ext cx="889000" cy="1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id="{00000000-0008-0000-08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91" name="テキスト ボックス 590">
          <a:extLst>
            <a:ext uri="{FF2B5EF4-FFF2-40B4-BE49-F238E27FC236}">
              <a16:creationId xmlns:a16="http://schemas.microsoft.com/office/drawing/2014/main" id="{00000000-0008-0000-0800-00004F020000}"/>
            </a:ext>
          </a:extLst>
        </xdr:cNvPr>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161506</xdr:rowOff>
    </xdr:from>
    <xdr:to>
      <xdr:col>71</xdr:col>
      <xdr:colOff>177800</xdr:colOff>
      <xdr:row>58</xdr:row>
      <xdr:rowOff>92773</xdr:rowOff>
    </xdr:to>
    <xdr:cxnSp macro="">
      <xdr:nvCxnSpPr>
        <xdr:cNvPr id="592" name="直線コネクタ 591">
          <a:extLst>
            <a:ext uri="{FF2B5EF4-FFF2-40B4-BE49-F238E27FC236}">
              <a16:creationId xmlns:a16="http://schemas.microsoft.com/office/drawing/2014/main" id="{00000000-0008-0000-0800-000050020000}"/>
            </a:ext>
          </a:extLst>
        </xdr:cNvPr>
        <xdr:cNvCxnSpPr/>
      </xdr:nvCxnSpPr>
      <xdr:spPr>
        <a:xfrm flipV="1">
          <a:off x="12814300" y="9934156"/>
          <a:ext cx="889000" cy="10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id="{00000000-0008-0000-0800-000051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800-000052020000}"/>
            </a:ext>
          </a:extLst>
        </xdr:cNvPr>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id="{00000000-0008-0000-0800-000053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6" name="テキスト ボックス 595">
          <a:extLst>
            <a:ext uri="{FF2B5EF4-FFF2-40B4-BE49-F238E27FC236}">
              <a16:creationId xmlns:a16="http://schemas.microsoft.com/office/drawing/2014/main" id="{00000000-0008-0000-0800-000054020000}"/>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8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8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8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8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8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65430</xdr:rowOff>
    </xdr:from>
    <xdr:to>
      <xdr:col>85</xdr:col>
      <xdr:colOff>177800</xdr:colOff>
      <xdr:row>57</xdr:row>
      <xdr:rowOff>167030</xdr:rowOff>
    </xdr:to>
    <xdr:sp macro="" textlink="">
      <xdr:nvSpPr>
        <xdr:cNvPr id="602" name="楕円 601">
          <a:extLst>
            <a:ext uri="{FF2B5EF4-FFF2-40B4-BE49-F238E27FC236}">
              <a16:creationId xmlns:a16="http://schemas.microsoft.com/office/drawing/2014/main" id="{00000000-0008-0000-0800-00005A020000}"/>
            </a:ext>
          </a:extLst>
        </xdr:cNvPr>
        <xdr:cNvSpPr/>
      </xdr:nvSpPr>
      <xdr:spPr>
        <a:xfrm>
          <a:off x="16268700" y="98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43857</xdr:rowOff>
    </xdr:from>
    <xdr:ext cx="534377" cy="259045"/>
    <xdr:sp macro="" textlink="">
      <xdr:nvSpPr>
        <xdr:cNvPr id="603" name="教育費該当値テキスト">
          <a:extLst>
            <a:ext uri="{FF2B5EF4-FFF2-40B4-BE49-F238E27FC236}">
              <a16:creationId xmlns:a16="http://schemas.microsoft.com/office/drawing/2014/main" id="{00000000-0008-0000-0800-00005B020000}"/>
            </a:ext>
          </a:extLst>
        </xdr:cNvPr>
        <xdr:cNvSpPr txBox="1"/>
      </xdr:nvSpPr>
      <xdr:spPr>
        <a:xfrm>
          <a:off x="16370300" y="981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41694</xdr:rowOff>
    </xdr:from>
    <xdr:to>
      <xdr:col>81</xdr:col>
      <xdr:colOff>101600</xdr:colOff>
      <xdr:row>57</xdr:row>
      <xdr:rowOff>143294</xdr:rowOff>
    </xdr:to>
    <xdr:sp macro="" textlink="">
      <xdr:nvSpPr>
        <xdr:cNvPr id="604" name="楕円 603">
          <a:extLst>
            <a:ext uri="{FF2B5EF4-FFF2-40B4-BE49-F238E27FC236}">
              <a16:creationId xmlns:a16="http://schemas.microsoft.com/office/drawing/2014/main" id="{00000000-0008-0000-0800-00005C020000}"/>
            </a:ext>
          </a:extLst>
        </xdr:cNvPr>
        <xdr:cNvSpPr/>
      </xdr:nvSpPr>
      <xdr:spPr>
        <a:xfrm>
          <a:off x="15430500" y="98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134421</xdr:rowOff>
    </xdr:from>
    <xdr:ext cx="534377" cy="259045"/>
    <xdr:sp macro="" textlink="">
      <xdr:nvSpPr>
        <xdr:cNvPr id="605" name="テキスト ボックス 604">
          <a:extLst>
            <a:ext uri="{FF2B5EF4-FFF2-40B4-BE49-F238E27FC236}">
              <a16:creationId xmlns:a16="http://schemas.microsoft.com/office/drawing/2014/main" id="{00000000-0008-0000-0800-00005D020000}"/>
            </a:ext>
          </a:extLst>
        </xdr:cNvPr>
        <xdr:cNvSpPr txBox="1"/>
      </xdr:nvSpPr>
      <xdr:spPr>
        <a:xfrm>
          <a:off x="15214111" y="99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141643</xdr:rowOff>
    </xdr:from>
    <xdr:to>
      <xdr:col>76</xdr:col>
      <xdr:colOff>165100</xdr:colOff>
      <xdr:row>57</xdr:row>
      <xdr:rowOff>71793</xdr:rowOff>
    </xdr:to>
    <xdr:sp macro="" textlink="">
      <xdr:nvSpPr>
        <xdr:cNvPr id="606" name="楕円 605">
          <a:extLst>
            <a:ext uri="{FF2B5EF4-FFF2-40B4-BE49-F238E27FC236}">
              <a16:creationId xmlns:a16="http://schemas.microsoft.com/office/drawing/2014/main" id="{00000000-0008-0000-0800-00005E020000}"/>
            </a:ext>
          </a:extLst>
        </xdr:cNvPr>
        <xdr:cNvSpPr/>
      </xdr:nvSpPr>
      <xdr:spPr>
        <a:xfrm>
          <a:off x="14541500" y="97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62920</xdr:rowOff>
    </xdr:from>
    <xdr:ext cx="534377" cy="259045"/>
    <xdr:sp macro="" textlink="">
      <xdr:nvSpPr>
        <xdr:cNvPr id="607" name="テキスト ボックス 606">
          <a:extLst>
            <a:ext uri="{FF2B5EF4-FFF2-40B4-BE49-F238E27FC236}">
              <a16:creationId xmlns:a16="http://schemas.microsoft.com/office/drawing/2014/main" id="{00000000-0008-0000-0800-00005F020000}"/>
            </a:ext>
          </a:extLst>
        </xdr:cNvPr>
        <xdr:cNvSpPr txBox="1"/>
      </xdr:nvSpPr>
      <xdr:spPr>
        <a:xfrm>
          <a:off x="14325111" y="98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110706</xdr:rowOff>
    </xdr:from>
    <xdr:to>
      <xdr:col>72</xdr:col>
      <xdr:colOff>38100</xdr:colOff>
      <xdr:row>58</xdr:row>
      <xdr:rowOff>40856</xdr:rowOff>
    </xdr:to>
    <xdr:sp macro="" textlink="">
      <xdr:nvSpPr>
        <xdr:cNvPr id="608" name="楕円 607">
          <a:extLst>
            <a:ext uri="{FF2B5EF4-FFF2-40B4-BE49-F238E27FC236}">
              <a16:creationId xmlns:a16="http://schemas.microsoft.com/office/drawing/2014/main" id="{00000000-0008-0000-0800-000060020000}"/>
            </a:ext>
          </a:extLst>
        </xdr:cNvPr>
        <xdr:cNvSpPr/>
      </xdr:nvSpPr>
      <xdr:spPr>
        <a:xfrm>
          <a:off x="13652500" y="98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31983</xdr:rowOff>
    </xdr:from>
    <xdr:ext cx="534377" cy="259045"/>
    <xdr:sp macro="" textlink="">
      <xdr:nvSpPr>
        <xdr:cNvPr id="609" name="テキスト ボックス 608">
          <a:extLst>
            <a:ext uri="{FF2B5EF4-FFF2-40B4-BE49-F238E27FC236}">
              <a16:creationId xmlns:a16="http://schemas.microsoft.com/office/drawing/2014/main" id="{00000000-0008-0000-0800-000061020000}"/>
            </a:ext>
          </a:extLst>
        </xdr:cNvPr>
        <xdr:cNvSpPr txBox="1"/>
      </xdr:nvSpPr>
      <xdr:spPr>
        <a:xfrm>
          <a:off x="13436111" y="99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41973</xdr:rowOff>
    </xdr:from>
    <xdr:to>
      <xdr:col>67</xdr:col>
      <xdr:colOff>101600</xdr:colOff>
      <xdr:row>58</xdr:row>
      <xdr:rowOff>143573</xdr:rowOff>
    </xdr:to>
    <xdr:sp macro="" textlink="">
      <xdr:nvSpPr>
        <xdr:cNvPr id="610" name="楕円 609">
          <a:extLst>
            <a:ext uri="{FF2B5EF4-FFF2-40B4-BE49-F238E27FC236}">
              <a16:creationId xmlns:a16="http://schemas.microsoft.com/office/drawing/2014/main" id="{00000000-0008-0000-0800-000062020000}"/>
            </a:ext>
          </a:extLst>
        </xdr:cNvPr>
        <xdr:cNvSpPr/>
      </xdr:nvSpPr>
      <xdr:spPr>
        <a:xfrm>
          <a:off x="12763500" y="99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134700</xdr:rowOff>
    </xdr:from>
    <xdr:ext cx="534377" cy="259045"/>
    <xdr:sp macro="" textlink="">
      <xdr:nvSpPr>
        <xdr:cNvPr id="611" name="テキスト ボックス 610">
          <a:extLst>
            <a:ext uri="{FF2B5EF4-FFF2-40B4-BE49-F238E27FC236}">
              <a16:creationId xmlns:a16="http://schemas.microsoft.com/office/drawing/2014/main" id="{00000000-0008-0000-0800-000063020000}"/>
            </a:ext>
          </a:extLst>
        </xdr:cNvPr>
        <xdr:cNvSpPr txBox="1"/>
      </xdr:nvSpPr>
      <xdr:spPr>
        <a:xfrm>
          <a:off x="12547111" y="100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8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8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8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8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8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8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8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8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8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8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8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8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8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8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8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8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8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8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8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8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8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8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8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8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8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8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id="{00000000-0008-0000-08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id="{00000000-0008-0000-08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8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id="{00000000-0008-0000-0800-000081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id="{00000000-0008-0000-08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8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id="{00000000-0008-0000-08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5" name="テキスト ボックス 644">
          <a:extLst>
            <a:ext uri="{FF2B5EF4-FFF2-40B4-BE49-F238E27FC236}">
              <a16:creationId xmlns:a16="http://schemas.microsoft.com/office/drawing/2014/main" id="{00000000-0008-0000-0800-000085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8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id="{00000000-0008-0000-0800-000087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id="{00000000-0008-0000-0800-000088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8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a:extLst>
            <a:ext uri="{FF2B5EF4-FFF2-40B4-BE49-F238E27FC236}">
              <a16:creationId xmlns:a16="http://schemas.microsoft.com/office/drawing/2014/main" id="{00000000-0008-0000-0800-00008A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1" name="テキスト ボックス 650">
          <a:extLst>
            <a:ext uri="{FF2B5EF4-FFF2-40B4-BE49-F238E27FC236}">
              <a16:creationId xmlns:a16="http://schemas.microsoft.com/office/drawing/2014/main" id="{00000000-0008-0000-0800-00008B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a:extLst>
            <a:ext uri="{FF2B5EF4-FFF2-40B4-BE49-F238E27FC236}">
              <a16:creationId xmlns:a16="http://schemas.microsoft.com/office/drawing/2014/main" id="{00000000-0008-0000-0800-00008C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3" name="テキスト ボックス 652">
          <a:extLst>
            <a:ext uri="{FF2B5EF4-FFF2-40B4-BE49-F238E27FC236}">
              <a16:creationId xmlns:a16="http://schemas.microsoft.com/office/drawing/2014/main" id="{00000000-0008-0000-0800-00008D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8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8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8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8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8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8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249299" cy="259045"/>
    <xdr:sp macro="" textlink="">
      <xdr:nvSpPr>
        <xdr:cNvPr id="660" name="災害復旧費該当値テキスト">
          <a:extLst>
            <a:ext uri="{FF2B5EF4-FFF2-40B4-BE49-F238E27FC236}">
              <a16:creationId xmlns:a16="http://schemas.microsoft.com/office/drawing/2014/main" id="{00000000-0008-0000-0800-000094020000}"/>
            </a:ext>
          </a:extLst>
        </xdr:cNvPr>
        <xdr:cNvSpPr txBox="1"/>
      </xdr:nvSpPr>
      <xdr:spPr>
        <a:xfrm>
          <a:off x="16370300" y="13460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8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8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8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8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8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8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8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8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8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8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8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8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8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8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8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8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8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8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8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8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8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8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8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8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8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8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8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8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8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8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8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id="{00000000-0008-0000-08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id="{00000000-0008-0000-08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id="{00000000-0008-0000-08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id="{00000000-0008-0000-08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id="{00000000-0008-0000-08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119873</xdr:rowOff>
    </xdr:from>
    <xdr:to>
      <xdr:col>85</xdr:col>
      <xdr:colOff>127000</xdr:colOff>
      <xdr:row>97</xdr:row>
      <xdr:rowOff>96114</xdr:rowOff>
    </xdr:to>
    <xdr:cxnSp macro="">
      <xdr:nvCxnSpPr>
        <xdr:cNvPr id="697" name="直線コネクタ 696">
          <a:extLst>
            <a:ext uri="{FF2B5EF4-FFF2-40B4-BE49-F238E27FC236}">
              <a16:creationId xmlns:a16="http://schemas.microsoft.com/office/drawing/2014/main" id="{00000000-0008-0000-0800-0000B9020000}"/>
            </a:ext>
          </a:extLst>
        </xdr:cNvPr>
        <xdr:cNvCxnSpPr/>
      </xdr:nvCxnSpPr>
      <xdr:spPr>
        <a:xfrm flipV="1">
          <a:off x="15481300" y="16579073"/>
          <a:ext cx="838200" cy="14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53314</xdr:rowOff>
    </xdr:from>
    <xdr:ext cx="534377" cy="259045"/>
    <xdr:sp macro="" textlink="">
      <xdr:nvSpPr>
        <xdr:cNvPr id="698" name="公債費平均値テキスト">
          <a:extLst>
            <a:ext uri="{FF2B5EF4-FFF2-40B4-BE49-F238E27FC236}">
              <a16:creationId xmlns:a16="http://schemas.microsoft.com/office/drawing/2014/main" id="{00000000-0008-0000-0800-0000BA020000}"/>
            </a:ext>
          </a:extLst>
        </xdr:cNvPr>
        <xdr:cNvSpPr txBox="1"/>
      </xdr:nvSpPr>
      <xdr:spPr>
        <a:xfrm>
          <a:off x="16370300" y="16512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id="{00000000-0008-0000-08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96114</xdr:rowOff>
    </xdr:from>
    <xdr:to>
      <xdr:col>81</xdr:col>
      <xdr:colOff>50800</xdr:colOff>
      <xdr:row>97</xdr:row>
      <xdr:rowOff>100518</xdr:rowOff>
    </xdr:to>
    <xdr:cxnSp macro="">
      <xdr:nvCxnSpPr>
        <xdr:cNvPr id="700" name="直線コネクタ 699">
          <a:extLst>
            <a:ext uri="{FF2B5EF4-FFF2-40B4-BE49-F238E27FC236}">
              <a16:creationId xmlns:a16="http://schemas.microsoft.com/office/drawing/2014/main" id="{00000000-0008-0000-0800-0000BC020000}"/>
            </a:ext>
          </a:extLst>
        </xdr:cNvPr>
        <xdr:cNvCxnSpPr/>
      </xdr:nvCxnSpPr>
      <xdr:spPr>
        <a:xfrm flipV="1">
          <a:off x="14592300" y="16726764"/>
          <a:ext cx="889000" cy="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id="{00000000-0008-0000-08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2" name="テキスト ボックス 701">
          <a:extLst>
            <a:ext uri="{FF2B5EF4-FFF2-40B4-BE49-F238E27FC236}">
              <a16:creationId xmlns:a16="http://schemas.microsoft.com/office/drawing/2014/main" id="{00000000-0008-0000-0800-0000BE020000}"/>
            </a:ext>
          </a:extLst>
        </xdr:cNvPr>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100518</xdr:rowOff>
    </xdr:from>
    <xdr:to>
      <xdr:col>76</xdr:col>
      <xdr:colOff>114300</xdr:colOff>
      <xdr:row>97</xdr:row>
      <xdr:rowOff>104640</xdr:rowOff>
    </xdr:to>
    <xdr:cxnSp macro="">
      <xdr:nvCxnSpPr>
        <xdr:cNvPr id="703" name="直線コネクタ 702">
          <a:extLst>
            <a:ext uri="{FF2B5EF4-FFF2-40B4-BE49-F238E27FC236}">
              <a16:creationId xmlns:a16="http://schemas.microsoft.com/office/drawing/2014/main" id="{00000000-0008-0000-0800-0000BF020000}"/>
            </a:ext>
          </a:extLst>
        </xdr:cNvPr>
        <xdr:cNvCxnSpPr/>
      </xdr:nvCxnSpPr>
      <xdr:spPr>
        <a:xfrm flipV="1">
          <a:off x="13703300" y="16731168"/>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id="{00000000-0008-0000-0800-0000C0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5" name="テキスト ボックス 704">
          <a:extLst>
            <a:ext uri="{FF2B5EF4-FFF2-40B4-BE49-F238E27FC236}">
              <a16:creationId xmlns:a16="http://schemas.microsoft.com/office/drawing/2014/main" id="{00000000-0008-0000-0800-0000C1020000}"/>
            </a:ext>
          </a:extLst>
        </xdr:cNvPr>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104183</xdr:rowOff>
    </xdr:from>
    <xdr:to>
      <xdr:col>71</xdr:col>
      <xdr:colOff>177800</xdr:colOff>
      <xdr:row>97</xdr:row>
      <xdr:rowOff>104640</xdr:rowOff>
    </xdr:to>
    <xdr:cxnSp macro="">
      <xdr:nvCxnSpPr>
        <xdr:cNvPr id="706" name="直線コネクタ 705">
          <a:extLst>
            <a:ext uri="{FF2B5EF4-FFF2-40B4-BE49-F238E27FC236}">
              <a16:creationId xmlns:a16="http://schemas.microsoft.com/office/drawing/2014/main" id="{00000000-0008-0000-0800-0000C2020000}"/>
            </a:ext>
          </a:extLst>
        </xdr:cNvPr>
        <xdr:cNvCxnSpPr/>
      </xdr:nvCxnSpPr>
      <xdr:spPr>
        <a:xfrm>
          <a:off x="12814300" y="1673483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a:extLst>
            <a:ext uri="{FF2B5EF4-FFF2-40B4-BE49-F238E27FC236}">
              <a16:creationId xmlns:a16="http://schemas.microsoft.com/office/drawing/2014/main" id="{00000000-0008-0000-0800-0000C3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08" name="テキスト ボックス 707">
          <a:extLst>
            <a:ext uri="{FF2B5EF4-FFF2-40B4-BE49-F238E27FC236}">
              <a16:creationId xmlns:a16="http://schemas.microsoft.com/office/drawing/2014/main" id="{00000000-0008-0000-0800-0000C4020000}"/>
            </a:ext>
          </a:extLst>
        </xdr:cNvPr>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a:extLst>
            <a:ext uri="{FF2B5EF4-FFF2-40B4-BE49-F238E27FC236}">
              <a16:creationId xmlns:a16="http://schemas.microsoft.com/office/drawing/2014/main" id="{00000000-0008-0000-0800-0000C5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10" name="テキスト ボックス 709">
          <a:extLst>
            <a:ext uri="{FF2B5EF4-FFF2-40B4-BE49-F238E27FC236}">
              <a16:creationId xmlns:a16="http://schemas.microsoft.com/office/drawing/2014/main" id="{00000000-0008-0000-0800-0000C6020000}"/>
            </a:ext>
          </a:extLst>
        </xdr:cNvPr>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8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8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8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8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8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69073</xdr:rowOff>
    </xdr:from>
    <xdr:to>
      <xdr:col>85</xdr:col>
      <xdr:colOff>177800</xdr:colOff>
      <xdr:row>96</xdr:row>
      <xdr:rowOff>170673</xdr:rowOff>
    </xdr:to>
    <xdr:sp macro="" textlink="">
      <xdr:nvSpPr>
        <xdr:cNvPr id="716" name="楕円 715">
          <a:extLst>
            <a:ext uri="{FF2B5EF4-FFF2-40B4-BE49-F238E27FC236}">
              <a16:creationId xmlns:a16="http://schemas.microsoft.com/office/drawing/2014/main" id="{00000000-0008-0000-0800-0000CC020000}"/>
            </a:ext>
          </a:extLst>
        </xdr:cNvPr>
        <xdr:cNvSpPr/>
      </xdr:nvSpPr>
      <xdr:spPr>
        <a:xfrm>
          <a:off x="16268700" y="165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91950</xdr:rowOff>
    </xdr:from>
    <xdr:ext cx="534377" cy="259045"/>
    <xdr:sp macro="" textlink="">
      <xdr:nvSpPr>
        <xdr:cNvPr id="717" name="公債費該当値テキスト">
          <a:extLst>
            <a:ext uri="{FF2B5EF4-FFF2-40B4-BE49-F238E27FC236}">
              <a16:creationId xmlns:a16="http://schemas.microsoft.com/office/drawing/2014/main" id="{00000000-0008-0000-0800-0000CD020000}"/>
            </a:ext>
          </a:extLst>
        </xdr:cNvPr>
        <xdr:cNvSpPr txBox="1"/>
      </xdr:nvSpPr>
      <xdr:spPr>
        <a:xfrm>
          <a:off x="16370300" y="1637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45314</xdr:rowOff>
    </xdr:from>
    <xdr:to>
      <xdr:col>81</xdr:col>
      <xdr:colOff>101600</xdr:colOff>
      <xdr:row>97</xdr:row>
      <xdr:rowOff>146914</xdr:rowOff>
    </xdr:to>
    <xdr:sp macro="" textlink="">
      <xdr:nvSpPr>
        <xdr:cNvPr id="718" name="楕円 717">
          <a:extLst>
            <a:ext uri="{FF2B5EF4-FFF2-40B4-BE49-F238E27FC236}">
              <a16:creationId xmlns:a16="http://schemas.microsoft.com/office/drawing/2014/main" id="{00000000-0008-0000-0800-0000CE020000}"/>
            </a:ext>
          </a:extLst>
        </xdr:cNvPr>
        <xdr:cNvSpPr/>
      </xdr:nvSpPr>
      <xdr:spPr>
        <a:xfrm>
          <a:off x="15430500" y="1667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138041</xdr:rowOff>
    </xdr:from>
    <xdr:ext cx="534377" cy="259045"/>
    <xdr:sp macro="" textlink="">
      <xdr:nvSpPr>
        <xdr:cNvPr id="719" name="テキスト ボックス 718">
          <a:extLst>
            <a:ext uri="{FF2B5EF4-FFF2-40B4-BE49-F238E27FC236}">
              <a16:creationId xmlns:a16="http://schemas.microsoft.com/office/drawing/2014/main" id="{00000000-0008-0000-0800-0000CF020000}"/>
            </a:ext>
          </a:extLst>
        </xdr:cNvPr>
        <xdr:cNvSpPr txBox="1"/>
      </xdr:nvSpPr>
      <xdr:spPr>
        <a:xfrm>
          <a:off x="15214111" y="1676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49718</xdr:rowOff>
    </xdr:from>
    <xdr:to>
      <xdr:col>76</xdr:col>
      <xdr:colOff>165100</xdr:colOff>
      <xdr:row>97</xdr:row>
      <xdr:rowOff>151318</xdr:rowOff>
    </xdr:to>
    <xdr:sp macro="" textlink="">
      <xdr:nvSpPr>
        <xdr:cNvPr id="720" name="楕円 719">
          <a:extLst>
            <a:ext uri="{FF2B5EF4-FFF2-40B4-BE49-F238E27FC236}">
              <a16:creationId xmlns:a16="http://schemas.microsoft.com/office/drawing/2014/main" id="{00000000-0008-0000-0800-0000D0020000}"/>
            </a:ext>
          </a:extLst>
        </xdr:cNvPr>
        <xdr:cNvSpPr/>
      </xdr:nvSpPr>
      <xdr:spPr>
        <a:xfrm>
          <a:off x="14541500" y="1668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142445</xdr:rowOff>
    </xdr:from>
    <xdr:ext cx="534377" cy="259045"/>
    <xdr:sp macro="" textlink="">
      <xdr:nvSpPr>
        <xdr:cNvPr id="721" name="テキスト ボックス 720">
          <a:extLst>
            <a:ext uri="{FF2B5EF4-FFF2-40B4-BE49-F238E27FC236}">
              <a16:creationId xmlns:a16="http://schemas.microsoft.com/office/drawing/2014/main" id="{00000000-0008-0000-0800-0000D1020000}"/>
            </a:ext>
          </a:extLst>
        </xdr:cNvPr>
        <xdr:cNvSpPr txBox="1"/>
      </xdr:nvSpPr>
      <xdr:spPr>
        <a:xfrm>
          <a:off x="14325111" y="1677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53840</xdr:rowOff>
    </xdr:from>
    <xdr:to>
      <xdr:col>72</xdr:col>
      <xdr:colOff>38100</xdr:colOff>
      <xdr:row>97</xdr:row>
      <xdr:rowOff>155440</xdr:rowOff>
    </xdr:to>
    <xdr:sp macro="" textlink="">
      <xdr:nvSpPr>
        <xdr:cNvPr id="722" name="楕円 721">
          <a:extLst>
            <a:ext uri="{FF2B5EF4-FFF2-40B4-BE49-F238E27FC236}">
              <a16:creationId xmlns:a16="http://schemas.microsoft.com/office/drawing/2014/main" id="{00000000-0008-0000-0800-0000D2020000}"/>
            </a:ext>
          </a:extLst>
        </xdr:cNvPr>
        <xdr:cNvSpPr/>
      </xdr:nvSpPr>
      <xdr:spPr>
        <a:xfrm>
          <a:off x="13652500" y="1668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146567</xdr:rowOff>
    </xdr:from>
    <xdr:ext cx="534377" cy="259045"/>
    <xdr:sp macro="" textlink="">
      <xdr:nvSpPr>
        <xdr:cNvPr id="723" name="テキスト ボックス 722">
          <a:extLst>
            <a:ext uri="{FF2B5EF4-FFF2-40B4-BE49-F238E27FC236}">
              <a16:creationId xmlns:a16="http://schemas.microsoft.com/office/drawing/2014/main" id="{00000000-0008-0000-0800-0000D3020000}"/>
            </a:ext>
          </a:extLst>
        </xdr:cNvPr>
        <xdr:cNvSpPr txBox="1"/>
      </xdr:nvSpPr>
      <xdr:spPr>
        <a:xfrm>
          <a:off x="13436111" y="167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53383</xdr:rowOff>
    </xdr:from>
    <xdr:to>
      <xdr:col>67</xdr:col>
      <xdr:colOff>101600</xdr:colOff>
      <xdr:row>97</xdr:row>
      <xdr:rowOff>154983</xdr:rowOff>
    </xdr:to>
    <xdr:sp macro="" textlink="">
      <xdr:nvSpPr>
        <xdr:cNvPr id="724" name="楕円 723">
          <a:extLst>
            <a:ext uri="{FF2B5EF4-FFF2-40B4-BE49-F238E27FC236}">
              <a16:creationId xmlns:a16="http://schemas.microsoft.com/office/drawing/2014/main" id="{00000000-0008-0000-0800-0000D4020000}"/>
            </a:ext>
          </a:extLst>
        </xdr:cNvPr>
        <xdr:cNvSpPr/>
      </xdr:nvSpPr>
      <xdr:spPr>
        <a:xfrm>
          <a:off x="12763500" y="1668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146110</xdr:rowOff>
    </xdr:from>
    <xdr:ext cx="534377" cy="259045"/>
    <xdr:sp macro="" textlink="">
      <xdr:nvSpPr>
        <xdr:cNvPr id="725" name="テキスト ボックス 724">
          <a:extLst>
            <a:ext uri="{FF2B5EF4-FFF2-40B4-BE49-F238E27FC236}">
              <a16:creationId xmlns:a16="http://schemas.microsoft.com/office/drawing/2014/main" id="{00000000-0008-0000-0800-0000D5020000}"/>
            </a:ext>
          </a:extLst>
        </xdr:cNvPr>
        <xdr:cNvSpPr txBox="1"/>
      </xdr:nvSpPr>
      <xdr:spPr>
        <a:xfrm>
          <a:off x="12547111" y="1677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8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8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8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8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8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8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8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8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8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8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8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8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8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8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8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8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8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8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8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8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8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8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id="{00000000-0008-0000-08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8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id="{00000000-0008-0000-08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id="{00000000-0008-0000-08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8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id="{00000000-0008-0000-08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id="{00000000-0008-0000-08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8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id="{00000000-0008-0000-08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id="{00000000-0008-0000-08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8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8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8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8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a:extLst>
            <a:ext uri="{FF2B5EF4-FFF2-40B4-BE49-F238E27FC236}">
              <a16:creationId xmlns:a16="http://schemas.microsoft.com/office/drawing/2014/main" id="{00000000-0008-0000-0800-0000FA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a:extLst>
            <a:ext uri="{FF2B5EF4-FFF2-40B4-BE49-F238E27FC236}">
              <a16:creationId xmlns:a16="http://schemas.microsoft.com/office/drawing/2014/main" id="{00000000-0008-0000-0800-0000FB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a:extLst>
            <a:ext uri="{FF2B5EF4-FFF2-40B4-BE49-F238E27FC236}">
              <a16:creationId xmlns:a16="http://schemas.microsoft.com/office/drawing/2014/main" id="{00000000-0008-0000-0800-0000FC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5" name="テキスト ボックス 764">
          <a:extLst>
            <a:ext uri="{FF2B5EF4-FFF2-40B4-BE49-F238E27FC236}">
              <a16:creationId xmlns:a16="http://schemas.microsoft.com/office/drawing/2014/main" id="{00000000-0008-0000-0800-0000FD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8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8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8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8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8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8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id="{00000000-0008-0000-08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8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8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8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800-000008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8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8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8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8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8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8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8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8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8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8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8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8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8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8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8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8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8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8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8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8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8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8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8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8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8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8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8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8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8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8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8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8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8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8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8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8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8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8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8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8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8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8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8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8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8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8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8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8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8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8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8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8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8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8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8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8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増加率の大きい経費の要因として、</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公債費は長期債繰上償還により増となっている。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一方</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減少率の大きい経費の要因として、</a:t>
          </a:r>
          <a:r>
            <a:rPr kumimoji="1" lang="ja-JP" altLang="ja-JP" sz="13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総務費はふるさと納税関係経費の増加はあったが、子育て世帯臨時特別給付金事業や住民税非課税世帯等臨時特別給付金事業の減少により減</a:t>
          </a:r>
          <a:r>
            <a:rPr kumimoji="1" lang="ja-JP" altLang="en-US" sz="13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民生費は</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児童手当等</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の</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により</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、衛生費は</a:t>
          </a:r>
          <a:r>
            <a:rPr lang="ja-JP" altLang="en-US" sz="1300" b="0" i="0" u="none" strike="noStrike" baseline="0">
              <a:solidFill>
                <a:schemeClr val="dk1"/>
              </a:solidFill>
              <a:latin typeface="ＭＳ Ｐ明朝" panose="02020600040205080304" pitchFamily="18" charset="-128"/>
              <a:ea typeface="ＭＳ Ｐ明朝" panose="02020600040205080304" pitchFamily="18" charset="-128"/>
              <a:cs typeface="+mn-cs"/>
            </a:rPr>
            <a:t>美園墓地地下壕充填対策事業</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の</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により</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となっている。　</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9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9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9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9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9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9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9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9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9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9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9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実質収支額・実質単年度収支ともに</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し</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たが</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、どちらも</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プラス</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と</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なっている</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。理由としては、</a:t>
          </a:r>
          <a:r>
            <a:rPr kumimoji="1" lang="ja-JP" altLang="en-US" sz="1300">
              <a:solidFill>
                <a:sysClr val="windowText" lastClr="000000"/>
              </a:solidFill>
              <a:effectLst/>
              <a:latin typeface="ＭＳ Ｐ明朝" panose="02020600040205080304" pitchFamily="18" charset="-128"/>
              <a:ea typeface="ＭＳ Ｐ明朝" panose="02020600040205080304" pitchFamily="18" charset="-128"/>
              <a:cs typeface="+mn-cs"/>
            </a:rPr>
            <a:t>地方債の繰上償還の実施や基金の取崩しの減</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普通交付税の再算定によるものである。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前年度に比べると財政調整基金残高は</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したが、依然として低水準であるため、今後も基金残高の増加に努めていく。</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A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A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A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A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A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A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A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A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26</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年度より赤字に転じた国民健康保険特別会計は、少しずつ赤字が改善してきており、会計年度ではなく給付ベースでの収支を見た場合、令和２年度では赤字とはなっておらず、</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令和３年度に引き続き、</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令和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４</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年度において</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も</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会計年度ベースで黒字決算となった。</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今後においても、他の会計も含め適正な財政運営に努める。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A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A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A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A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A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A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A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A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A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11615538</v>
      </c>
      <c r="BO4" s="485"/>
      <c r="BP4" s="485"/>
      <c r="BQ4" s="485"/>
      <c r="BR4" s="485"/>
      <c r="BS4" s="485"/>
      <c r="BT4" s="485"/>
      <c r="BU4" s="486"/>
      <c r="BV4" s="484">
        <v>12233655</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6.4</v>
      </c>
      <c r="CU4" s="625"/>
      <c r="CV4" s="625"/>
      <c r="CW4" s="625"/>
      <c r="CX4" s="625"/>
      <c r="CY4" s="625"/>
      <c r="CZ4" s="625"/>
      <c r="DA4" s="626"/>
      <c r="DB4" s="624">
        <v>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11224280</v>
      </c>
      <c r="BO5" s="456"/>
      <c r="BP5" s="456"/>
      <c r="BQ5" s="456"/>
      <c r="BR5" s="456"/>
      <c r="BS5" s="456"/>
      <c r="BT5" s="456"/>
      <c r="BU5" s="457"/>
      <c r="BV5" s="455">
        <v>11736001</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87.8</v>
      </c>
      <c r="CU5" s="453"/>
      <c r="CV5" s="453"/>
      <c r="CW5" s="453"/>
      <c r="CX5" s="453"/>
      <c r="CY5" s="453"/>
      <c r="CZ5" s="453"/>
      <c r="DA5" s="454"/>
      <c r="DB5" s="452">
        <v>84.4</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391258</v>
      </c>
      <c r="BO6" s="456"/>
      <c r="BP6" s="456"/>
      <c r="BQ6" s="456"/>
      <c r="BR6" s="456"/>
      <c r="BS6" s="456"/>
      <c r="BT6" s="456"/>
      <c r="BU6" s="457"/>
      <c r="BV6" s="455">
        <v>497654</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88.8</v>
      </c>
      <c r="CU6" s="599"/>
      <c r="CV6" s="599"/>
      <c r="CW6" s="599"/>
      <c r="CX6" s="599"/>
      <c r="CY6" s="599"/>
      <c r="CZ6" s="599"/>
      <c r="DA6" s="600"/>
      <c r="DB6" s="598">
        <v>87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8602</v>
      </c>
      <c r="BO7" s="456"/>
      <c r="BP7" s="456"/>
      <c r="BQ7" s="456"/>
      <c r="BR7" s="456"/>
      <c r="BS7" s="456"/>
      <c r="BT7" s="456"/>
      <c r="BU7" s="457"/>
      <c r="BV7" s="455">
        <v>8000</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5950771</v>
      </c>
      <c r="CU7" s="456"/>
      <c r="CV7" s="456"/>
      <c r="CW7" s="456"/>
      <c r="CX7" s="456"/>
      <c r="CY7" s="456"/>
      <c r="CZ7" s="456"/>
      <c r="DA7" s="457"/>
      <c r="DB7" s="455">
        <v>6130696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382656</v>
      </c>
      <c r="BO8" s="456"/>
      <c r="BP8" s="456"/>
      <c r="BQ8" s="456"/>
      <c r="BR8" s="456"/>
      <c r="BS8" s="456"/>
      <c r="BT8" s="456"/>
      <c r="BU8" s="457"/>
      <c r="BV8" s="455">
        <v>489654</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0.34</v>
      </c>
      <c r="CU8" s="559"/>
      <c r="CV8" s="559"/>
      <c r="CW8" s="559"/>
      <c r="CX8" s="559"/>
      <c r="CY8" s="559"/>
      <c r="CZ8" s="559"/>
      <c r="DA8" s="560"/>
      <c r="DB8" s="558">
        <v>0.34</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18000</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111</v>
      </c>
      <c r="AV9" s="514"/>
      <c r="AW9" s="514"/>
      <c r="AX9" s="514"/>
      <c r="AY9" s="469" t="s">
        <v>118</v>
      </c>
      <c r="AZ9" s="470"/>
      <c r="BA9" s="470"/>
      <c r="BB9" s="470"/>
      <c r="BC9" s="470"/>
      <c r="BD9" s="470"/>
      <c r="BE9" s="470"/>
      <c r="BF9" s="470"/>
      <c r="BG9" s="470"/>
      <c r="BH9" s="470"/>
      <c r="BI9" s="470"/>
      <c r="BJ9" s="470"/>
      <c r="BK9" s="470"/>
      <c r="BL9" s="470"/>
      <c r="BM9" s="471"/>
      <c r="BN9" s="455">
        <v>-106998</v>
      </c>
      <c r="BO9" s="456"/>
      <c r="BP9" s="456"/>
      <c r="BQ9" s="456"/>
      <c r="BR9" s="456"/>
      <c r="BS9" s="456"/>
      <c r="BT9" s="456"/>
      <c r="BU9" s="457"/>
      <c r="BV9" s="455">
        <v>209635</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13</v>
      </c>
      <c r="CU9" s="453"/>
      <c r="CV9" s="453"/>
      <c r="CW9" s="453"/>
      <c r="CX9" s="453"/>
      <c r="CY9" s="453"/>
      <c r="CZ9" s="453"/>
      <c r="DA9" s="454"/>
      <c r="DB9" s="452">
        <v>8.4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19607</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5</v>
      </c>
      <c r="BO10" s="456"/>
      <c r="BP10" s="456"/>
      <c r="BQ10" s="456"/>
      <c r="BR10" s="456"/>
      <c r="BS10" s="456"/>
      <c r="BT10" s="456"/>
      <c r="BU10" s="457"/>
      <c r="BV10" s="455">
        <v>150005</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96</v>
      </c>
      <c r="AV11" s="514"/>
      <c r="AW11" s="514"/>
      <c r="AX11" s="514"/>
      <c r="AY11" s="469" t="s">
        <v>128</v>
      </c>
      <c r="AZ11" s="470"/>
      <c r="BA11" s="470"/>
      <c r="BB11" s="470"/>
      <c r="BC11" s="470"/>
      <c r="BD11" s="470"/>
      <c r="BE11" s="470"/>
      <c r="BF11" s="470"/>
      <c r="BG11" s="470"/>
      <c r="BH11" s="470"/>
      <c r="BI11" s="470"/>
      <c r="BJ11" s="470"/>
      <c r="BK11" s="470"/>
      <c r="BL11" s="470"/>
      <c r="BM11" s="471"/>
      <c r="BN11" s="455">
        <v>326706</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17561</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40000</v>
      </c>
      <c r="BO12" s="456"/>
      <c r="BP12" s="456"/>
      <c r="BQ12" s="456"/>
      <c r="BR12" s="456"/>
      <c r="BS12" s="456"/>
      <c r="BT12" s="456"/>
      <c r="BU12" s="457"/>
      <c r="BV12" s="455">
        <v>105285</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139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17417</v>
      </c>
      <c r="S13" s="543"/>
      <c r="T13" s="543"/>
      <c r="U13" s="543"/>
      <c r="V13" s="544"/>
      <c r="W13" s="545" t="s">
        <v>141</v>
      </c>
      <c r="X13" s="441"/>
      <c r="Y13" s="441"/>
      <c r="Z13" s="441"/>
      <c r="AA13" s="441"/>
      <c r="AB13" s="442"/>
      <c r="AC13" s="408">
        <v>1401</v>
      </c>
      <c r="AD13" s="409"/>
      <c r="AE13" s="409"/>
      <c r="AF13" s="409"/>
      <c r="AG13" s="410"/>
      <c r="AH13" s="408">
        <v>1488</v>
      </c>
      <c r="AI13" s="409"/>
      <c r="AJ13" s="409"/>
      <c r="AK13" s="409"/>
      <c r="AL13" s="468"/>
      <c r="AM13" s="512" t="s">
        <v>142</v>
      </c>
      <c r="AN13" s="412"/>
      <c r="AO13" s="412"/>
      <c r="AP13" s="412"/>
      <c r="AQ13" s="412"/>
      <c r="AR13" s="412"/>
      <c r="AS13" s="412"/>
      <c r="AT13" s="413"/>
      <c r="AU13" s="513" t="s">
        <v>122</v>
      </c>
      <c r="AV13" s="514"/>
      <c r="AW13" s="514"/>
      <c r="AX13" s="514"/>
      <c r="AY13" s="469" t="s">
        <v>143</v>
      </c>
      <c r="AZ13" s="470"/>
      <c r="BA13" s="470"/>
      <c r="BB13" s="470"/>
      <c r="BC13" s="470"/>
      <c r="BD13" s="470"/>
      <c r="BE13" s="470"/>
      <c r="BF13" s="470"/>
      <c r="BG13" s="470"/>
      <c r="BH13" s="470"/>
      <c r="BI13" s="470"/>
      <c r="BJ13" s="470"/>
      <c r="BK13" s="470"/>
      <c r="BL13" s="470"/>
      <c r="BM13" s="471"/>
      <c r="BN13" s="455">
        <v>179713</v>
      </c>
      <c r="BO13" s="456"/>
      <c r="BP13" s="456"/>
      <c r="BQ13" s="456"/>
      <c r="BR13" s="456"/>
      <c r="BS13" s="456"/>
      <c r="BT13" s="456"/>
      <c r="BU13" s="457"/>
      <c r="BV13" s="455">
        <v>254355</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5.9</v>
      </c>
      <c r="CU13" s="453"/>
      <c r="CV13" s="453"/>
      <c r="CW13" s="453"/>
      <c r="CX13" s="453"/>
      <c r="CY13" s="453"/>
      <c r="CZ13" s="453"/>
      <c r="DA13" s="454"/>
      <c r="DB13" s="452">
        <v>5.9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17920</v>
      </c>
      <c r="S14" s="543"/>
      <c r="T14" s="543"/>
      <c r="U14" s="543"/>
      <c r="V14" s="544"/>
      <c r="W14" s="546"/>
      <c r="X14" s="444"/>
      <c r="Y14" s="444"/>
      <c r="Z14" s="444"/>
      <c r="AA14" s="444"/>
      <c r="AB14" s="445"/>
      <c r="AC14" s="535">
        <v>17.3</v>
      </c>
      <c r="AD14" s="536"/>
      <c r="AE14" s="536"/>
      <c r="AF14" s="536"/>
      <c r="AG14" s="537"/>
      <c r="AH14" s="535">
        <v>16.7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15.4</v>
      </c>
      <c r="CU14" s="553"/>
      <c r="CV14" s="553"/>
      <c r="CW14" s="553"/>
      <c r="CX14" s="553"/>
      <c r="CY14" s="553"/>
      <c r="CZ14" s="553"/>
      <c r="DA14" s="554"/>
      <c r="DB14" s="552">
        <v>26.4</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147</v>
      </c>
      <c r="N15" s="540"/>
      <c r="O15" s="540"/>
      <c r="P15" s="540"/>
      <c r="Q15" s="541"/>
      <c r="R15" s="542">
        <v>17785</v>
      </c>
      <c r="S15" s="543"/>
      <c r="T15" s="543"/>
      <c r="U15" s="543"/>
      <c r="V15" s="544"/>
      <c r="W15" s="545" t="s">
        <v>148</v>
      </c>
      <c r="X15" s="441"/>
      <c r="Y15" s="441"/>
      <c r="Z15" s="441"/>
      <c r="AA15" s="441"/>
      <c r="AB15" s="442"/>
      <c r="AC15" s="408">
        <v>1208</v>
      </c>
      <c r="AD15" s="409"/>
      <c r="AE15" s="409"/>
      <c r="AF15" s="409"/>
      <c r="AG15" s="410"/>
      <c r="AH15" s="408">
        <v>1491</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1828912</v>
      </c>
      <c r="BO15" s="485"/>
      <c r="BP15" s="485"/>
      <c r="BQ15" s="485"/>
      <c r="BR15" s="485"/>
      <c r="BS15" s="485"/>
      <c r="BT15" s="485"/>
      <c r="BU15" s="486"/>
      <c r="BV15" s="484">
        <v>1763468</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14.9</v>
      </c>
      <c r="AD16" s="536"/>
      <c r="AE16" s="536"/>
      <c r="AF16" s="536"/>
      <c r="AG16" s="537"/>
      <c r="AH16" s="535">
        <v>16.7</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5431254</v>
      </c>
      <c r="BO16" s="456"/>
      <c r="BP16" s="456"/>
      <c r="BQ16" s="456"/>
      <c r="BR16" s="456"/>
      <c r="BS16" s="456"/>
      <c r="BT16" s="456"/>
      <c r="BU16" s="457"/>
      <c r="BV16" s="455">
        <v>5450576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5480</v>
      </c>
      <c r="AD17" s="409"/>
      <c r="AE17" s="409"/>
      <c r="AF17" s="409"/>
      <c r="AG17" s="410"/>
      <c r="AH17" s="408">
        <v>5932</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2279114</v>
      </c>
      <c r="BO17" s="456"/>
      <c r="BP17" s="456"/>
      <c r="BQ17" s="456"/>
      <c r="BR17" s="456"/>
      <c r="BS17" s="456"/>
      <c r="BT17" s="456"/>
      <c r="BU17" s="457"/>
      <c r="BV17" s="455">
        <v>2187404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140.59</v>
      </c>
      <c r="M18" s="508"/>
      <c r="N18" s="508"/>
      <c r="O18" s="508"/>
      <c r="P18" s="508"/>
      <c r="Q18" s="508"/>
      <c r="R18" s="509"/>
      <c r="S18" s="509"/>
      <c r="T18" s="509"/>
      <c r="U18" s="509"/>
      <c r="V18" s="510"/>
      <c r="W18" s="526"/>
      <c r="X18" s="527"/>
      <c r="Y18" s="527"/>
      <c r="Z18" s="527"/>
      <c r="AA18" s="527"/>
      <c r="AB18" s="551"/>
      <c r="AC18" s="425">
        <v>67.7</v>
      </c>
      <c r="AD18" s="426"/>
      <c r="AE18" s="426"/>
      <c r="AF18" s="426"/>
      <c r="AG18" s="511"/>
      <c r="AH18" s="425">
        <v>66.599999999999994</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5274835</v>
      </c>
      <c r="BO18" s="456"/>
      <c r="BP18" s="456"/>
      <c r="BQ18" s="456"/>
      <c r="BR18" s="456"/>
      <c r="BS18" s="456"/>
      <c r="BT18" s="456"/>
      <c r="BU18" s="457"/>
      <c r="BV18" s="455">
        <v>5228902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128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7494673</v>
      </c>
      <c r="BO19" s="456"/>
      <c r="BP19" s="456"/>
      <c r="BQ19" s="456"/>
      <c r="BR19" s="456"/>
      <c r="BS19" s="456"/>
      <c r="BT19" s="456"/>
      <c r="BU19" s="457"/>
      <c r="BV19" s="455">
        <v>7585107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8283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5351682</v>
      </c>
      <c r="BO22" s="485"/>
      <c r="BP22" s="485"/>
      <c r="BQ22" s="485"/>
      <c r="BR22" s="485"/>
      <c r="BS22" s="485"/>
      <c r="BT22" s="485"/>
      <c r="BU22" s="486"/>
      <c r="BV22" s="484">
        <v>6035049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5081528</v>
      </c>
      <c r="BO23" s="456"/>
      <c r="BP23" s="456"/>
      <c r="BQ23" s="456"/>
      <c r="BR23" s="456"/>
      <c r="BS23" s="456"/>
      <c r="BT23" s="456"/>
      <c r="BU23" s="457"/>
      <c r="BV23" s="455">
        <v>5767887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7950</v>
      </c>
      <c r="R24" s="409"/>
      <c r="S24" s="409"/>
      <c r="T24" s="409"/>
      <c r="U24" s="409"/>
      <c r="V24" s="410"/>
      <c r="W24" s="498"/>
      <c r="X24" s="435"/>
      <c r="Y24" s="436"/>
      <c r="Z24" s="411" t="s">
        <v>173</v>
      </c>
      <c r="AA24" s="412"/>
      <c r="AB24" s="412"/>
      <c r="AC24" s="412"/>
      <c r="AD24" s="412"/>
      <c r="AE24" s="412"/>
      <c r="AF24" s="412"/>
      <c r="AG24" s="413"/>
      <c r="AH24" s="408">
        <v>186</v>
      </c>
      <c r="AI24" s="409"/>
      <c r="AJ24" s="409"/>
      <c r="AK24" s="409"/>
      <c r="AL24" s="410"/>
      <c r="AM24" s="408">
        <v>546282</v>
      </c>
      <c r="AN24" s="409"/>
      <c r="AO24" s="409"/>
      <c r="AP24" s="409"/>
      <c r="AQ24" s="409"/>
      <c r="AR24" s="410"/>
      <c r="AS24" s="408">
        <v>2937</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2139065</v>
      </c>
      <c r="BO24" s="456"/>
      <c r="BP24" s="456"/>
      <c r="BQ24" s="456"/>
      <c r="BR24" s="456"/>
      <c r="BS24" s="456"/>
      <c r="BT24" s="456"/>
      <c r="BU24" s="457"/>
      <c r="BV24" s="455">
        <v>2560882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1</v>
      </c>
      <c r="M25" s="409"/>
      <c r="N25" s="409"/>
      <c r="O25" s="409"/>
      <c r="P25" s="410"/>
      <c r="Q25" s="408">
        <v>6550</v>
      </c>
      <c r="R25" s="409"/>
      <c r="S25" s="409"/>
      <c r="T25" s="409"/>
      <c r="U25" s="409"/>
      <c r="V25" s="410"/>
      <c r="W25" s="498"/>
      <c r="X25" s="435"/>
      <c r="Y25" s="436"/>
      <c r="Z25" s="411" t="s">
        <v>176</v>
      </c>
      <c r="AA25" s="412"/>
      <c r="AB25" s="412"/>
      <c r="AC25" s="412"/>
      <c r="AD25" s="412"/>
      <c r="AE25" s="412"/>
      <c r="AF25" s="412"/>
      <c r="AG25" s="413"/>
      <c r="AH25" s="408" t="s">
        <v>177</v>
      </c>
      <c r="AI25" s="409"/>
      <c r="AJ25" s="409"/>
      <c r="AK25" s="409"/>
      <c r="AL25" s="410"/>
      <c r="AM25" s="408" t="s">
        <v>130</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28640</v>
      </c>
      <c r="BO25" s="485"/>
      <c r="BP25" s="485"/>
      <c r="BQ25" s="485"/>
      <c r="BR25" s="485"/>
      <c r="BS25" s="485"/>
      <c r="BT25" s="485"/>
      <c r="BU25" s="486"/>
      <c r="BV25" s="484">
        <v>34242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5900</v>
      </c>
      <c r="R26" s="409"/>
      <c r="S26" s="409"/>
      <c r="T26" s="409"/>
      <c r="U26" s="409"/>
      <c r="V26" s="410"/>
      <c r="W26" s="498"/>
      <c r="X26" s="435"/>
      <c r="Y26" s="436"/>
      <c r="Z26" s="411" t="s">
        <v>180</v>
      </c>
      <c r="AA26" s="466"/>
      <c r="AB26" s="466"/>
      <c r="AC26" s="466"/>
      <c r="AD26" s="466"/>
      <c r="AE26" s="466"/>
      <c r="AF26" s="466"/>
      <c r="AG26" s="467"/>
      <c r="AH26" s="408">
        <v>6</v>
      </c>
      <c r="AI26" s="409"/>
      <c r="AJ26" s="409"/>
      <c r="AK26" s="409"/>
      <c r="AL26" s="410"/>
      <c r="AM26" s="408">
        <v>15768</v>
      </c>
      <c r="AN26" s="409"/>
      <c r="AO26" s="409"/>
      <c r="AP26" s="409"/>
      <c r="AQ26" s="409"/>
      <c r="AR26" s="410"/>
      <c r="AS26" s="408">
        <v>2628</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182</v>
      </c>
      <c r="BO26" s="456"/>
      <c r="BP26" s="456"/>
      <c r="BQ26" s="456"/>
      <c r="BR26" s="456"/>
      <c r="BS26" s="456"/>
      <c r="BT26" s="456"/>
      <c r="BU26" s="457"/>
      <c r="BV26" s="455" t="s">
        <v>130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183</v>
      </c>
      <c r="F27" s="412"/>
      <c r="G27" s="412"/>
      <c r="H27" s="412"/>
      <c r="I27" s="412"/>
      <c r="J27" s="412"/>
      <c r="K27" s="413"/>
      <c r="L27" s="408">
        <v>1</v>
      </c>
      <c r="M27" s="409"/>
      <c r="N27" s="409"/>
      <c r="O27" s="409"/>
      <c r="P27" s="410"/>
      <c r="Q27" s="408">
        <v>2900</v>
      </c>
      <c r="R27" s="409"/>
      <c r="S27" s="409"/>
      <c r="T27" s="409"/>
      <c r="U27" s="409"/>
      <c r="V27" s="410"/>
      <c r="W27" s="498"/>
      <c r="X27" s="435"/>
      <c r="Y27" s="436"/>
      <c r="Z27" s="411" t="s">
        <v>184</v>
      </c>
      <c r="AA27" s="412"/>
      <c r="AB27" s="412"/>
      <c r="AC27" s="412"/>
      <c r="AD27" s="412"/>
      <c r="AE27" s="412"/>
      <c r="AF27" s="412"/>
      <c r="AG27" s="413"/>
      <c r="AH27" s="408" t="s">
        <v>185</v>
      </c>
      <c r="AI27" s="409"/>
      <c r="AJ27" s="409"/>
      <c r="AK27" s="409"/>
      <c r="AL27" s="410"/>
      <c r="AM27" s="408" t="s">
        <v>130</v>
      </c>
      <c r="AN27" s="409"/>
      <c r="AO27" s="409"/>
      <c r="AP27" s="409"/>
      <c r="AQ27" s="409"/>
      <c r="AR27" s="410"/>
      <c r="AS27" s="408" t="s">
        <v>130</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t="s">
        <v>185</v>
      </c>
      <c r="BO27" s="490"/>
      <c r="BP27" s="490"/>
      <c r="BQ27" s="490"/>
      <c r="BR27" s="490"/>
      <c r="BS27" s="490"/>
      <c r="BT27" s="490"/>
      <c r="BU27" s="491"/>
      <c r="BV27" s="489" t="s">
        <v>177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187</v>
      </c>
      <c r="F28" s="412"/>
      <c r="G28" s="412"/>
      <c r="H28" s="412"/>
      <c r="I28" s="412"/>
      <c r="J28" s="412"/>
      <c r="K28" s="413"/>
      <c r="L28" s="408">
        <v>1</v>
      </c>
      <c r="M28" s="409"/>
      <c r="N28" s="409"/>
      <c r="O28" s="409"/>
      <c r="P28" s="410"/>
      <c r="Q28" s="408">
        <v>2350</v>
      </c>
      <c r="R28" s="409"/>
      <c r="S28" s="409"/>
      <c r="T28" s="409"/>
      <c r="U28" s="409"/>
      <c r="V28" s="410"/>
      <c r="W28" s="498"/>
      <c r="X28" s="435"/>
      <c r="Y28" s="436"/>
      <c r="Z28" s="411" t="s">
        <v>188</v>
      </c>
      <c r="AA28" s="412"/>
      <c r="AB28" s="412"/>
      <c r="AC28" s="412"/>
      <c r="AD28" s="412"/>
      <c r="AE28" s="412"/>
      <c r="AF28" s="412"/>
      <c r="AG28" s="413"/>
      <c r="AH28" s="408" t="s">
        <v>177</v>
      </c>
      <c r="AI28" s="409"/>
      <c r="AJ28" s="409"/>
      <c r="AK28" s="409"/>
      <c r="AL28" s="410"/>
      <c r="AM28" s="408" t="s">
        <v>177</v>
      </c>
      <c r="AN28" s="409"/>
      <c r="AO28" s="409"/>
      <c r="AP28" s="409"/>
      <c r="AQ28" s="409"/>
      <c r="AR28" s="410"/>
      <c r="AS28" s="408" t="s">
        <v>177</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596868</v>
      </c>
      <c r="BO28" s="485"/>
      <c r="BP28" s="485"/>
      <c r="BQ28" s="485"/>
      <c r="BR28" s="485"/>
      <c r="BS28" s="485"/>
      <c r="BT28" s="485"/>
      <c r="BU28" s="486"/>
      <c r="BV28" s="484">
        <v>636863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190</v>
      </c>
      <c r="F29" s="412"/>
      <c r="G29" s="412"/>
      <c r="H29" s="412"/>
      <c r="I29" s="412"/>
      <c r="J29" s="412"/>
      <c r="K29" s="413"/>
      <c r="L29" s="408">
        <v>16</v>
      </c>
      <c r="M29" s="409"/>
      <c r="N29" s="409"/>
      <c r="O29" s="409"/>
      <c r="P29" s="410"/>
      <c r="Q29" s="408">
        <v>2000</v>
      </c>
      <c r="R29" s="409"/>
      <c r="S29" s="409"/>
      <c r="T29" s="409"/>
      <c r="U29" s="409"/>
      <c r="V29" s="410"/>
      <c r="W29" s="499"/>
      <c r="X29" s="500"/>
      <c r="Y29" s="501"/>
      <c r="Z29" s="411" t="s">
        <v>191</v>
      </c>
      <c r="AA29" s="412"/>
      <c r="AB29" s="412"/>
      <c r="AC29" s="412"/>
      <c r="AD29" s="412"/>
      <c r="AE29" s="412"/>
      <c r="AF29" s="412"/>
      <c r="AG29" s="413"/>
      <c r="AH29" s="408">
        <v>186</v>
      </c>
      <c r="AI29" s="409"/>
      <c r="AJ29" s="409"/>
      <c r="AK29" s="409"/>
      <c r="AL29" s="410"/>
      <c r="AM29" s="408">
        <v>546282</v>
      </c>
      <c r="AN29" s="409"/>
      <c r="AO29" s="409"/>
      <c r="AP29" s="409"/>
      <c r="AQ29" s="409"/>
      <c r="AR29" s="410"/>
      <c r="AS29" s="408">
        <v>2937</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311467</v>
      </c>
      <c r="BO29" s="456"/>
      <c r="BP29" s="456"/>
      <c r="BQ29" s="456"/>
      <c r="BR29" s="456"/>
      <c r="BS29" s="456"/>
      <c r="BT29" s="456"/>
      <c r="BU29" s="457"/>
      <c r="BV29" s="455">
        <v>216465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98.3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1338033</v>
      </c>
      <c r="BO30" s="490"/>
      <c r="BP30" s="490"/>
      <c r="BQ30" s="490"/>
      <c r="BR30" s="490"/>
      <c r="BS30" s="490"/>
      <c r="BT30" s="490"/>
      <c r="BU30" s="491"/>
      <c r="BV30" s="489">
        <v>915440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203</v>
      </c>
      <c r="X33" s="406"/>
      <c r="Y33" s="406"/>
      <c r="Z33" s="406"/>
      <c r="AA33" s="406"/>
      <c r="AB33" s="406"/>
      <c r="AC33" s="406"/>
      <c r="AD33" s="406"/>
      <c r="AE33" s="406"/>
      <c r="AF33" s="406"/>
      <c r="AG33" s="406"/>
      <c r="AH33" s="406"/>
      <c r="AI33" s="406"/>
      <c r="AJ33" s="406"/>
      <c r="AK33" s="406"/>
      <c r="AL33" s="206"/>
      <c r="AM33" s="407" t="s">
        <v>204</v>
      </c>
      <c r="AN33" s="407"/>
      <c r="AO33" s="406" t="s">
        <v>205</v>
      </c>
      <c r="AP33" s="406"/>
      <c r="AQ33" s="406"/>
      <c r="AR33" s="406"/>
      <c r="AS33" s="406"/>
      <c r="AT33" s="406"/>
      <c r="AU33" s="406"/>
      <c r="AV33" s="406"/>
      <c r="AW33" s="406"/>
      <c r="AX33" s="406"/>
      <c r="AY33" s="406"/>
      <c r="AZ33" s="406"/>
      <c r="BA33" s="406"/>
      <c r="BB33" s="406"/>
      <c r="BC33" s="406"/>
      <c r="BD33" s="207"/>
      <c r="BE33" s="406" t="s">
        <v>206</v>
      </c>
      <c r="BF33" s="406"/>
      <c r="BG33" s="406" t="s">
        <v>207</v>
      </c>
      <c r="BH33" s="406"/>
      <c r="BI33" s="406"/>
      <c r="BJ33" s="406"/>
      <c r="BK33" s="406"/>
      <c r="BL33" s="406"/>
      <c r="BM33" s="406"/>
      <c r="BN33" s="406"/>
      <c r="BO33" s="406"/>
      <c r="BP33" s="406"/>
      <c r="BQ33" s="406"/>
      <c r="BR33" s="406"/>
      <c r="BS33" s="406"/>
      <c r="BT33" s="406"/>
      <c r="BU33" s="406"/>
      <c r="BV33" s="207"/>
      <c r="BW33" s="407" t="s">
        <v>206</v>
      </c>
      <c r="BX33" s="407"/>
      <c r="BY33" s="406" t="s">
        <v>208</v>
      </c>
      <c r="BZ33" s="406"/>
      <c r="CA33" s="406"/>
      <c r="CB33" s="406"/>
      <c r="CC33" s="406"/>
      <c r="CD33" s="406"/>
      <c r="CE33" s="406"/>
      <c r="CF33" s="406"/>
      <c r="CG33" s="406"/>
      <c r="CH33" s="406"/>
      <c r="CI33" s="406"/>
      <c r="CJ33" s="406"/>
      <c r="CK33" s="406"/>
      <c r="CL33" s="406"/>
      <c r="CM33" s="406"/>
      <c r="CN33" s="206"/>
      <c r="CO33" s="407" t="s">
        <v>202</v>
      </c>
      <c r="CP33" s="407"/>
      <c r="CQ33" s="406" t="s">
        <v>209</v>
      </c>
      <c r="CR33" s="406"/>
      <c r="CS33" s="406"/>
      <c r="CT33" s="406"/>
      <c r="CU33" s="406"/>
      <c r="CV33" s="406"/>
      <c r="CW33" s="406"/>
      <c r="CX33" s="406"/>
      <c r="CY33" s="406"/>
      <c r="CZ33" s="406"/>
      <c r="DA33" s="406"/>
      <c r="DB33" s="406"/>
      <c r="DC33" s="406"/>
      <c r="DD33" s="406"/>
      <c r="DE33" s="406"/>
      <c r="DF33" s="206"/>
      <c r="DG33" s="405" t="s">
        <v>210</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余市町国民健康保険特別会計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余市町水道事業会計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余市町公共下水道特別会計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北後志衛生施設組合</v>
      </c>
      <c r="BZ34" s="404"/>
      <c r="CA34" s="404"/>
      <c r="CB34" s="404"/>
      <c r="CC34" s="404"/>
      <c r="CD34" s="404"/>
      <c r="CE34" s="404"/>
      <c r="CF34" s="404"/>
      <c r="CG34" s="404"/>
      <c r="CH34" s="404"/>
      <c r="CI34" s="404"/>
      <c r="CJ34" s="404"/>
      <c r="CK34" s="404"/>
      <c r="CL34" s="404"/>
      <c r="CM34" s="404"/>
      <c r="CN34" s="181"/>
      <c r="CO34" s="403">
        <f>IF(CQ34="","",MAX(C34:D43,U34:V43,AM34:AN43,BE34:BF43,BW34:BX43)+1)</f>
        <v>11</v>
      </c>
      <c r="CP34" s="403"/>
      <c r="CQ34" s="404" t="str">
        <f>IF('各会計、関係団体の財政状況及び健全化判断比率'!BS7="","",'各会計、関係団体の財政状況及び健全化判断比率'!BS7)</f>
        <v>北後志第一清掃公社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余市町介護保険特別会計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北しりべし廃棄物処理広域連合</v>
      </c>
      <c r="BZ35" s="404"/>
      <c r="CA35" s="404"/>
      <c r="CB35" s="404"/>
      <c r="CC35" s="404"/>
      <c r="CD35" s="404"/>
      <c r="CE35" s="404"/>
      <c r="CF35" s="404"/>
      <c r="CG35" s="404"/>
      <c r="CH35" s="404"/>
      <c r="CI35" s="404"/>
      <c r="CJ35" s="404"/>
      <c r="CK35" s="404"/>
      <c r="CL35" s="404"/>
      <c r="CM35" s="404"/>
      <c r="CN35" s="181"/>
      <c r="CO35" s="403">
        <f t="shared" ref="CO35:CO43" si="3">IF(CQ35="","",CO34+1)</f>
        <v>12</v>
      </c>
      <c r="CP35" s="403"/>
      <c r="CQ35" s="404" t="str">
        <f>IF('各会計、関係団体の財政状況及び健全化判断比率'!BS8="","",'各会計、関係団体の財政状況及び健全化判断比率'!BS8)</f>
        <v>まほろば宅地管理公社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余市町後期高齢者医療特別会計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北後志消防組合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後志教育研修センター</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SNHdbwLETONn4lSKG32kpcALA4t3cJIc4sNMVm2UvRDjvm0xMhi8UcMAC0KW+Doo+szkyMvJj7/GU71mHJKN8w==" saltValue="Hd0fmGK109PN/vsnJbFM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5">
    <pageSetUpPr fitToPage="1"/>
  </sheetPr>
  <dimension ref="A1:P45"/>
  <sheetViews>
    <sheetView showGridLines="0" topLeftCell="A7"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87" t="s">
        <v>560</v>
      </c>
      <c r="D34" s="1187"/>
      <c r="E34" s="1188"/>
      <c r="F34" s="32">
        <v>3.71</v>
      </c>
      <c r="G34" s="33">
        <v>4.3099999999999996</v>
      </c>
      <c r="H34" s="33">
        <v>4.8499999999999996</v>
      </c>
      <c r="I34" s="33">
        <v>7.98</v>
      </c>
      <c r="J34" s="34">
        <v>6.43</v>
      </c>
      <c r="K34" s="22"/>
      <c r="L34" s="22"/>
      <c r="M34" s="22"/>
      <c r="N34" s="22"/>
      <c r="O34" s="22"/>
      <c r="P34" s="22"/>
    </row>
    <row r="35" spans="1:16" ht="39" customHeight="1" x14ac:dyDescent="0.15">
      <c r="A35" s="22"/>
      <c r="B35" s="35"/>
      <c r="C35" s="1181" t="s">
        <v>561</v>
      </c>
      <c r="D35" s="1182"/>
      <c r="E35" s="1183"/>
      <c r="F35" s="36">
        <v>4.5999999999999996</v>
      </c>
      <c r="G35" s="37">
        <v>5.24</v>
      </c>
      <c r="H35" s="37">
        <v>5.3</v>
      </c>
      <c r="I35" s="37">
        <v>5.72</v>
      </c>
      <c r="J35" s="38">
        <v>5.09</v>
      </c>
      <c r="K35" s="22"/>
      <c r="L35" s="22"/>
      <c r="M35" s="22"/>
      <c r="N35" s="22"/>
      <c r="O35" s="22"/>
      <c r="P35" s="22"/>
    </row>
    <row r="36" spans="1:16" ht="39" customHeight="1" x14ac:dyDescent="0.15">
      <c r="A36" s="22"/>
      <c r="B36" s="35"/>
      <c r="C36" s="1181" t="s">
        <v>562</v>
      </c>
      <c r="D36" s="1182"/>
      <c r="E36" s="1183"/>
      <c r="F36" s="36">
        <v>1.23</v>
      </c>
      <c r="G36" s="37">
        <v>0.8</v>
      </c>
      <c r="H36" s="37">
        <v>1.0900000000000001</v>
      </c>
      <c r="I36" s="37">
        <v>0.95</v>
      </c>
      <c r="J36" s="38">
        <v>1.96</v>
      </c>
      <c r="K36" s="22"/>
      <c r="L36" s="22"/>
      <c r="M36" s="22"/>
      <c r="N36" s="22"/>
      <c r="O36" s="22"/>
      <c r="P36" s="22"/>
    </row>
    <row r="37" spans="1:16" ht="39" customHeight="1" x14ac:dyDescent="0.15">
      <c r="A37" s="22"/>
      <c r="B37" s="35"/>
      <c r="C37" s="1181" t="s">
        <v>563</v>
      </c>
      <c r="D37" s="1182"/>
      <c r="E37" s="1183"/>
      <c r="F37" s="36" t="s">
        <v>564</v>
      </c>
      <c r="G37" s="37" t="s">
        <v>565</v>
      </c>
      <c r="H37" s="37" t="s">
        <v>566</v>
      </c>
      <c r="I37" s="37">
        <v>0.16</v>
      </c>
      <c r="J37" s="38">
        <v>0.82</v>
      </c>
      <c r="K37" s="22"/>
      <c r="L37" s="22"/>
      <c r="M37" s="22"/>
      <c r="N37" s="22"/>
      <c r="O37" s="22"/>
      <c r="P37" s="22"/>
    </row>
    <row r="38" spans="1:16" ht="39" customHeight="1" x14ac:dyDescent="0.15">
      <c r="A38" s="22"/>
      <c r="B38" s="35"/>
      <c r="C38" s="1181" t="s">
        <v>567</v>
      </c>
      <c r="D38" s="1182"/>
      <c r="E38" s="1183"/>
      <c r="F38" s="36">
        <v>0.48</v>
      </c>
      <c r="G38" s="37">
        <v>0.8</v>
      </c>
      <c r="H38" s="37">
        <v>0.85</v>
      </c>
      <c r="I38" s="37">
        <v>0.67</v>
      </c>
      <c r="J38" s="38">
        <v>0.67</v>
      </c>
      <c r="K38" s="22"/>
      <c r="L38" s="22"/>
      <c r="M38" s="22"/>
      <c r="N38" s="22"/>
      <c r="O38" s="22"/>
      <c r="P38" s="22"/>
    </row>
    <row r="39" spans="1:16" ht="39" customHeight="1" x14ac:dyDescent="0.15">
      <c r="A39" s="22"/>
      <c r="B39" s="35"/>
      <c r="C39" s="1181" t="s">
        <v>568</v>
      </c>
      <c r="D39" s="1182"/>
      <c r="E39" s="1183"/>
      <c r="F39" s="36">
        <v>0</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569</v>
      </c>
      <c r="D42" s="1182"/>
      <c r="E42" s="1183"/>
      <c r="F42" s="36" t="s">
        <v>513</v>
      </c>
      <c r="G42" s="37" t="s">
        <v>513</v>
      </c>
      <c r="H42" s="37" t="s">
        <v>513</v>
      </c>
      <c r="I42" s="37" t="s">
        <v>513</v>
      </c>
      <c r="J42" s="38" t="s">
        <v>513</v>
      </c>
      <c r="K42" s="22"/>
      <c r="L42" s="22"/>
      <c r="M42" s="22"/>
      <c r="N42" s="22"/>
      <c r="O42" s="22"/>
      <c r="P42" s="22"/>
    </row>
    <row r="43" spans="1:16" ht="39" customHeight="1" thickBot="1" x14ac:dyDescent="0.2">
      <c r="A43" s="22"/>
      <c r="B43" s="40"/>
      <c r="C43" s="1184" t="s">
        <v>570</v>
      </c>
      <c r="D43" s="1185"/>
      <c r="E43" s="1186"/>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5lhCk7DnOcNNSTMwtaG4cZeT1UaDMXprJrsynMVvjQIIT7i7ToyVXwdNk/1snoiRkyiqpKvRnDK0wTP+23vDg==" saltValue="MLAFISQBqWHraavTg1iD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6">
    <pageSetUpPr fitToPage="1"/>
  </sheetPr>
  <dimension ref="A1:U64"/>
  <sheetViews>
    <sheetView showGridLines="0" topLeftCell="A43" zoomScale="90" zoomScaleNormal="90" zoomScaleSheetLayoutView="55" workbookViewId="0">
      <selection activeCell="R56" sqref="R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702</v>
      </c>
      <c r="L45" s="60">
        <v>689</v>
      </c>
      <c r="M45" s="60">
        <v>687</v>
      </c>
      <c r="N45" s="60">
        <v>685</v>
      </c>
      <c r="O45" s="61">
        <v>685</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513</v>
      </c>
      <c r="L46" s="64" t="s">
        <v>513</v>
      </c>
      <c r="M46" s="64" t="s">
        <v>513</v>
      </c>
      <c r="N46" s="64" t="s">
        <v>513</v>
      </c>
      <c r="O46" s="65" t="s">
        <v>513</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513</v>
      </c>
      <c r="L47" s="64" t="s">
        <v>513</v>
      </c>
      <c r="M47" s="64" t="s">
        <v>513</v>
      </c>
      <c r="N47" s="64" t="s">
        <v>513</v>
      </c>
      <c r="O47" s="65" t="s">
        <v>513</v>
      </c>
      <c r="P47" s="48"/>
      <c r="Q47" s="48"/>
      <c r="R47" s="48"/>
      <c r="S47" s="48"/>
      <c r="T47" s="48"/>
      <c r="U47" s="48"/>
    </row>
    <row r="48" spans="1:21" ht="30.75" customHeight="1" x14ac:dyDescent="0.15">
      <c r="A48" s="48"/>
      <c r="B48" s="1214"/>
      <c r="C48" s="1215"/>
      <c r="D48" s="62"/>
      <c r="E48" s="1191" t="s">
        <v>15</v>
      </c>
      <c r="F48" s="1191"/>
      <c r="G48" s="1191"/>
      <c r="H48" s="1191"/>
      <c r="I48" s="1191"/>
      <c r="J48" s="1192"/>
      <c r="K48" s="63">
        <v>566</v>
      </c>
      <c r="L48" s="64">
        <v>384</v>
      </c>
      <c r="M48" s="64">
        <v>381</v>
      </c>
      <c r="N48" s="64">
        <v>459</v>
      </c>
      <c r="O48" s="65">
        <v>454</v>
      </c>
      <c r="P48" s="48"/>
      <c r="Q48" s="48"/>
      <c r="R48" s="48"/>
      <c r="S48" s="48"/>
      <c r="T48" s="48"/>
      <c r="U48" s="48"/>
    </row>
    <row r="49" spans="1:21" ht="30.75" customHeight="1" x14ac:dyDescent="0.15">
      <c r="A49" s="48"/>
      <c r="B49" s="1214"/>
      <c r="C49" s="1215"/>
      <c r="D49" s="62"/>
      <c r="E49" s="1191" t="s">
        <v>16</v>
      </c>
      <c r="F49" s="1191"/>
      <c r="G49" s="1191"/>
      <c r="H49" s="1191"/>
      <c r="I49" s="1191"/>
      <c r="J49" s="1192"/>
      <c r="K49" s="63">
        <v>96</v>
      </c>
      <c r="L49" s="64">
        <v>103</v>
      </c>
      <c r="M49" s="64">
        <v>77</v>
      </c>
      <c r="N49" s="64">
        <v>44</v>
      </c>
      <c r="O49" s="65">
        <v>23</v>
      </c>
      <c r="P49" s="48"/>
      <c r="Q49" s="48"/>
      <c r="R49" s="48"/>
      <c r="S49" s="48"/>
      <c r="T49" s="48"/>
      <c r="U49" s="48"/>
    </row>
    <row r="50" spans="1:21" ht="30.75" customHeight="1" x14ac:dyDescent="0.15">
      <c r="A50" s="48"/>
      <c r="B50" s="1214"/>
      <c r="C50" s="1215"/>
      <c r="D50" s="62"/>
      <c r="E50" s="1191" t="s">
        <v>17</v>
      </c>
      <c r="F50" s="1191"/>
      <c r="G50" s="1191"/>
      <c r="H50" s="1191"/>
      <c r="I50" s="1191"/>
      <c r="J50" s="1192"/>
      <c r="K50" s="63">
        <v>39</v>
      </c>
      <c r="L50" s="64">
        <v>35</v>
      </c>
      <c r="M50" s="64">
        <v>24</v>
      </c>
      <c r="N50" s="64">
        <v>23</v>
      </c>
      <c r="O50" s="65">
        <v>12</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t="s">
        <v>513</v>
      </c>
      <c r="O51" s="65" t="s">
        <v>513</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932</v>
      </c>
      <c r="L52" s="64">
        <v>906</v>
      </c>
      <c r="M52" s="64">
        <v>888</v>
      </c>
      <c r="N52" s="64">
        <v>880</v>
      </c>
      <c r="O52" s="65">
        <v>863</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471</v>
      </c>
      <c r="L53" s="69">
        <v>305</v>
      </c>
      <c r="M53" s="69">
        <v>281</v>
      </c>
      <c r="N53" s="69">
        <v>331</v>
      </c>
      <c r="O53" s="70">
        <v>311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ygUFJ3e7pZ6ErKICCHwbF29OBo3BT5Cq7Uht58WwH1zBp2aVwPgGS7c2rjfkWwSOgjW3wlEXjjxEmWcAeuVag==" saltValue="H7NDHgexc69Arsr4/4ol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7">
    <pageSetUpPr fitToPage="1"/>
  </sheetPr>
  <dimension ref="B1:M55"/>
  <sheetViews>
    <sheetView showGridLines="0" topLeftCell="A16"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554</v>
      </c>
      <c r="J40" s="103" t="s">
        <v>555</v>
      </c>
      <c r="K40" s="103" t="s">
        <v>556</v>
      </c>
      <c r="L40" s="103" t="s">
        <v>557</v>
      </c>
      <c r="M40" s="104" t="s">
        <v>558</v>
      </c>
    </row>
    <row r="41" spans="2:13" ht="27.75" customHeight="1" x14ac:dyDescent="0.15">
      <c r="B41" s="1232" t="s">
        <v>32</v>
      </c>
      <c r="C41" s="1233"/>
      <c r="D41" s="105"/>
      <c r="E41" s="1234" t="s">
        <v>33</v>
      </c>
      <c r="F41" s="1234"/>
      <c r="G41" s="1234"/>
      <c r="H41" s="1235"/>
      <c r="I41" s="355">
        <v>6691</v>
      </c>
      <c r="J41" s="356">
        <v>6537</v>
      </c>
      <c r="K41" s="356">
        <v>6274</v>
      </c>
      <c r="L41" s="356">
        <v>6035</v>
      </c>
      <c r="M41" s="357">
        <v>5352</v>
      </c>
    </row>
    <row r="42" spans="2:13" ht="27.75" customHeight="1" x14ac:dyDescent="0.15">
      <c r="B42" s="1222"/>
      <c r="C42" s="1223"/>
      <c r="D42" s="106"/>
      <c r="E42" s="1226" t="s">
        <v>34</v>
      </c>
      <c r="F42" s="1226"/>
      <c r="G42" s="1226"/>
      <c r="H42" s="1227"/>
      <c r="I42" s="358">
        <v>110</v>
      </c>
      <c r="J42" s="359">
        <v>78</v>
      </c>
      <c r="K42" s="359">
        <v>55</v>
      </c>
      <c r="L42" s="359">
        <v>33</v>
      </c>
      <c r="M42" s="360">
        <v>21</v>
      </c>
    </row>
    <row r="43" spans="2:13" ht="27.75" customHeight="1" x14ac:dyDescent="0.15">
      <c r="B43" s="1222"/>
      <c r="C43" s="1223"/>
      <c r="D43" s="106"/>
      <c r="E43" s="1226" t="s">
        <v>35</v>
      </c>
      <c r="F43" s="1226"/>
      <c r="G43" s="1226"/>
      <c r="H43" s="1227"/>
      <c r="I43" s="358">
        <v>7367</v>
      </c>
      <c r="J43" s="359">
        <v>6861</v>
      </c>
      <c r="K43" s="359">
        <v>6112</v>
      </c>
      <c r="L43" s="359">
        <v>5608</v>
      </c>
      <c r="M43" s="360">
        <v>5648</v>
      </c>
    </row>
    <row r="44" spans="2:13" ht="27.75" customHeight="1" x14ac:dyDescent="0.15">
      <c r="B44" s="1222"/>
      <c r="C44" s="1223"/>
      <c r="D44" s="106"/>
      <c r="E44" s="1226" t="s">
        <v>36</v>
      </c>
      <c r="F44" s="1226"/>
      <c r="G44" s="1226"/>
      <c r="H44" s="1227"/>
      <c r="I44" s="358">
        <v>361</v>
      </c>
      <c r="J44" s="359">
        <v>262</v>
      </c>
      <c r="K44" s="359">
        <v>182</v>
      </c>
      <c r="L44" s="359">
        <v>141</v>
      </c>
      <c r="M44" s="360">
        <v>118</v>
      </c>
    </row>
    <row r="45" spans="2:13" ht="27.75" customHeight="1" x14ac:dyDescent="0.15">
      <c r="B45" s="1222"/>
      <c r="C45" s="1223"/>
      <c r="D45" s="106"/>
      <c r="E45" s="1226" t="s">
        <v>37</v>
      </c>
      <c r="F45" s="1226"/>
      <c r="G45" s="1226"/>
      <c r="H45" s="1227"/>
      <c r="I45" s="358">
        <v>1318</v>
      </c>
      <c r="J45" s="359">
        <v>1282</v>
      </c>
      <c r="K45" s="359">
        <v>1289</v>
      </c>
      <c r="L45" s="359">
        <v>1339</v>
      </c>
      <c r="M45" s="360">
        <v>1359</v>
      </c>
    </row>
    <row r="46" spans="2:13" ht="27.75" customHeight="1" x14ac:dyDescent="0.15">
      <c r="B46" s="1222"/>
      <c r="C46" s="1223"/>
      <c r="D46" s="107"/>
      <c r="E46" s="1226" t="s">
        <v>38</v>
      </c>
      <c r="F46" s="1226"/>
      <c r="G46" s="1226"/>
      <c r="H46" s="1227"/>
      <c r="I46" s="358">
        <v>6</v>
      </c>
      <c r="J46" s="359">
        <v>5</v>
      </c>
      <c r="K46" s="359">
        <v>4</v>
      </c>
      <c r="L46" s="359">
        <v>4</v>
      </c>
      <c r="M46" s="360">
        <v>3</v>
      </c>
    </row>
    <row r="47" spans="2:13" ht="27.75" customHeight="1" x14ac:dyDescent="0.15">
      <c r="B47" s="1222"/>
      <c r="C47" s="1223"/>
      <c r="D47" s="108"/>
      <c r="E47" s="1236" t="s">
        <v>39</v>
      </c>
      <c r="F47" s="1237"/>
      <c r="G47" s="1237"/>
      <c r="H47" s="1238"/>
      <c r="I47" s="358" t="s">
        <v>513</v>
      </c>
      <c r="J47" s="359" t="s">
        <v>513</v>
      </c>
      <c r="K47" s="359" t="s">
        <v>513</v>
      </c>
      <c r="L47" s="359" t="s">
        <v>513</v>
      </c>
      <c r="M47" s="360" t="s">
        <v>513</v>
      </c>
    </row>
    <row r="48" spans="2:13" ht="27.75" customHeight="1" x14ac:dyDescent="0.15">
      <c r="B48" s="1222"/>
      <c r="C48" s="1223"/>
      <c r="D48" s="106"/>
      <c r="E48" s="1226" t="s">
        <v>40</v>
      </c>
      <c r="F48" s="1226"/>
      <c r="G48" s="1226"/>
      <c r="H48" s="1227"/>
      <c r="I48" s="358" t="s">
        <v>513</v>
      </c>
      <c r="J48" s="359" t="s">
        <v>513</v>
      </c>
      <c r="K48" s="359" t="s">
        <v>513</v>
      </c>
      <c r="L48" s="359" t="s">
        <v>513</v>
      </c>
      <c r="M48" s="360" t="s">
        <v>513</v>
      </c>
    </row>
    <row r="49" spans="2:13" ht="27.75" customHeight="1" x14ac:dyDescent="0.15">
      <c r="B49" s="1224"/>
      <c r="C49" s="1225"/>
      <c r="D49" s="106"/>
      <c r="E49" s="1226" t="s">
        <v>41</v>
      </c>
      <c r="F49" s="1226"/>
      <c r="G49" s="1226"/>
      <c r="H49" s="1227"/>
      <c r="I49" s="358" t="s">
        <v>513</v>
      </c>
      <c r="J49" s="359" t="s">
        <v>513</v>
      </c>
      <c r="K49" s="359" t="s">
        <v>513</v>
      </c>
      <c r="L49" s="359" t="s">
        <v>513</v>
      </c>
      <c r="M49" s="360" t="s">
        <v>513</v>
      </c>
    </row>
    <row r="50" spans="2:13" ht="27.75" customHeight="1" x14ac:dyDescent="0.15">
      <c r="B50" s="1220" t="s">
        <v>42</v>
      </c>
      <c r="C50" s="1221"/>
      <c r="D50" s="109"/>
      <c r="E50" s="1226" t="s">
        <v>43</v>
      </c>
      <c r="F50" s="1226"/>
      <c r="G50" s="1226"/>
      <c r="H50" s="1227"/>
      <c r="I50" s="358">
        <v>1067</v>
      </c>
      <c r="J50" s="359">
        <v>1102</v>
      </c>
      <c r="K50" s="359">
        <v>1357</v>
      </c>
      <c r="L50" s="359">
        <v>1981</v>
      </c>
      <c r="M50" s="360">
        <v>2470</v>
      </c>
    </row>
    <row r="51" spans="2:13" ht="27.75" customHeight="1" x14ac:dyDescent="0.15">
      <c r="B51" s="1222"/>
      <c r="C51" s="1223"/>
      <c r="D51" s="106"/>
      <c r="E51" s="1226" t="s">
        <v>44</v>
      </c>
      <c r="F51" s="1226"/>
      <c r="G51" s="1226"/>
      <c r="H51" s="1227"/>
      <c r="I51" s="358">
        <v>1620</v>
      </c>
      <c r="J51" s="359">
        <v>1669</v>
      </c>
      <c r="K51" s="359">
        <v>1621</v>
      </c>
      <c r="L51" s="359">
        <v>1499</v>
      </c>
      <c r="M51" s="360">
        <v>1402</v>
      </c>
    </row>
    <row r="52" spans="2:13" ht="27.75" customHeight="1" x14ac:dyDescent="0.15">
      <c r="B52" s="1224"/>
      <c r="C52" s="1225"/>
      <c r="D52" s="106"/>
      <c r="E52" s="1226" t="s">
        <v>45</v>
      </c>
      <c r="F52" s="1226"/>
      <c r="G52" s="1226"/>
      <c r="H52" s="1227"/>
      <c r="I52" s="358">
        <v>9145</v>
      </c>
      <c r="J52" s="359">
        <v>8880</v>
      </c>
      <c r="K52" s="359">
        <v>8542</v>
      </c>
      <c r="L52" s="359">
        <v>8253</v>
      </c>
      <c r="M52" s="360">
        <v>7819</v>
      </c>
    </row>
    <row r="53" spans="2:13" ht="27.75" customHeight="1" thickBot="1" x14ac:dyDescent="0.2">
      <c r="B53" s="1228" t="s">
        <v>46</v>
      </c>
      <c r="C53" s="1229"/>
      <c r="D53" s="110"/>
      <c r="E53" s="1230" t="s">
        <v>47</v>
      </c>
      <c r="F53" s="1230"/>
      <c r="G53" s="1230"/>
      <c r="H53" s="1231"/>
      <c r="I53" s="361">
        <v>4022</v>
      </c>
      <c r="J53" s="362">
        <v>3373</v>
      </c>
      <c r="K53" s="362">
        <v>2397</v>
      </c>
      <c r="L53" s="362">
        <v>1426</v>
      </c>
      <c r="M53" s="363">
        <v>809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tiyNj8P57d1WsGgv/Ya8DEPNrfZbJcYAe6bLm6wKcRsLuDOdQaoFAkN0eZYGrDavHW7VqGr+REIvgpHIa2YCGg==" saltValue="pow6wppSfsKbNWDgArfZ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W64"/>
  <sheetViews>
    <sheetView showGridLines="0" topLeftCell="B1"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47" t="s">
        <v>50</v>
      </c>
      <c r="D55" s="1247"/>
      <c r="E55" s="1248"/>
      <c r="F55" s="122">
        <v>592</v>
      </c>
      <c r="G55" s="122">
        <v>637</v>
      </c>
      <c r="H55" s="123">
        <v>597</v>
      </c>
    </row>
    <row r="56" spans="2:8" ht="52.5" customHeight="1" x14ac:dyDescent="0.15">
      <c r="B56" s="124"/>
      <c r="C56" s="1249" t="s">
        <v>51</v>
      </c>
      <c r="D56" s="1249"/>
      <c r="E56" s="1250"/>
      <c r="F56" s="125">
        <v>73</v>
      </c>
      <c r="G56" s="125">
        <v>216</v>
      </c>
      <c r="H56" s="126">
        <v>311</v>
      </c>
    </row>
    <row r="57" spans="2:8" ht="53.25" customHeight="1" x14ac:dyDescent="0.15">
      <c r="B57" s="124"/>
      <c r="C57" s="1251" t="s">
        <v>52</v>
      </c>
      <c r="D57" s="1251"/>
      <c r="E57" s="1252"/>
      <c r="F57" s="127">
        <v>516</v>
      </c>
      <c r="G57" s="127">
        <v>915</v>
      </c>
      <c r="H57" s="128">
        <v>1338</v>
      </c>
    </row>
    <row r="58" spans="2:8" ht="45.75" customHeight="1" x14ac:dyDescent="0.15">
      <c r="B58" s="129"/>
      <c r="C58" s="1239" t="s">
        <v>585</v>
      </c>
      <c r="D58" s="1240"/>
      <c r="E58" s="1241"/>
      <c r="F58" s="130">
        <v>280</v>
      </c>
      <c r="G58" s="130">
        <v>538</v>
      </c>
      <c r="H58" s="131">
        <v>798</v>
      </c>
    </row>
    <row r="59" spans="2:8" ht="45.75" customHeight="1" x14ac:dyDescent="0.15">
      <c r="B59" s="129"/>
      <c r="C59" s="1239" t="s">
        <v>586</v>
      </c>
      <c r="D59" s="1240"/>
      <c r="E59" s="1241"/>
      <c r="F59" s="130">
        <v>98</v>
      </c>
      <c r="G59" s="130">
        <v>178</v>
      </c>
      <c r="H59" s="131">
        <v>267</v>
      </c>
    </row>
    <row r="60" spans="2:8" ht="45.75" customHeight="1" x14ac:dyDescent="0.15">
      <c r="B60" s="129"/>
      <c r="C60" s="1239" t="s">
        <v>587</v>
      </c>
      <c r="D60" s="1240"/>
      <c r="E60" s="1241"/>
      <c r="F60" s="130">
        <v>22</v>
      </c>
      <c r="G60" s="130">
        <v>40</v>
      </c>
      <c r="H60" s="131">
        <v>105</v>
      </c>
    </row>
    <row r="61" spans="2:8" ht="45.75" customHeight="1" x14ac:dyDescent="0.15">
      <c r="B61" s="129"/>
      <c r="C61" s="1239" t="s">
        <v>588</v>
      </c>
      <c r="D61" s="1240"/>
      <c r="E61" s="1241"/>
      <c r="F61" s="130">
        <v>77</v>
      </c>
      <c r="G61" s="130">
        <v>98</v>
      </c>
      <c r="H61" s="131">
        <v>99</v>
      </c>
    </row>
    <row r="62" spans="2:8" ht="45.75" customHeight="1" thickBot="1" x14ac:dyDescent="0.2">
      <c r="B62" s="132"/>
      <c r="C62" s="1242" t="s">
        <v>589</v>
      </c>
      <c r="D62" s="1243"/>
      <c r="E62" s="1244"/>
      <c r="F62" s="133">
        <v>30</v>
      </c>
      <c r="G62" s="133">
        <v>50</v>
      </c>
      <c r="H62" s="134">
        <v>54</v>
      </c>
    </row>
    <row r="63" spans="2:8" ht="52.5" customHeight="1" thickBot="1" x14ac:dyDescent="0.2">
      <c r="B63" s="135"/>
      <c r="C63" s="1245" t="s">
        <v>53</v>
      </c>
      <c r="D63" s="1245"/>
      <c r="E63" s="1246"/>
      <c r="F63" s="136">
        <v>1181</v>
      </c>
      <c r="G63" s="136">
        <v>1769</v>
      </c>
      <c r="H63" s="137">
        <v>2246</v>
      </c>
    </row>
    <row r="64" spans="2:8" x14ac:dyDescent="0.15"/>
  </sheetData>
  <sheetProtection algorithmName="SHA-512" hashValue="qjDnn/QPdg7bCIynwk0eFmxVuGVGsZiW3ZJ+XFc5M5BSbkdDDfEiJNMtDMJLYQcS/WwrmwMg1LkIanNYOTq9vQ==" saltValue="b6CgvNIvZXAzyTMnAtMP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60F89-8933-485A-BB4C-3049D570F70A}">
  <sheetPr>
    <pageSetUpPr fitToPage="1"/>
  </sheetPr>
  <dimension ref="A1:DE85"/>
  <sheetViews>
    <sheetView showGridLines="0" topLeftCell="A19" zoomScaleNormal="100" zoomScaleSheetLayoutView="55" workbookViewId="0">
      <selection activeCell="BG41" sqref="BG41"/>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600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597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601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595</v>
      </c>
    </row>
    <row r="50" spans="1:109" ht="13.5" x14ac:dyDescent="0.15">
      <c r="B50" s="365"/>
      <c r="G50" s="1253"/>
      <c r="H50" s="1253"/>
      <c r="I50" s="1253"/>
      <c r="J50" s="1253"/>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6" t="s">
        <v>554</v>
      </c>
      <c r="BQ50" s="1256"/>
      <c r="BR50" s="1256"/>
      <c r="BS50" s="1256"/>
      <c r="BT50" s="1256"/>
      <c r="BU50" s="1256"/>
      <c r="BV50" s="1256"/>
      <c r="BW50" s="1256"/>
      <c r="BX50" s="1256" t="s">
        <v>555</v>
      </c>
      <c r="BY50" s="1256"/>
      <c r="BZ50" s="1256"/>
      <c r="CA50" s="1256"/>
      <c r="CB50" s="1256"/>
      <c r="CC50" s="1256"/>
      <c r="CD50" s="1256"/>
      <c r="CE50" s="1256"/>
      <c r="CF50" s="1256" t="s">
        <v>556</v>
      </c>
      <c r="CG50" s="1256"/>
      <c r="CH50" s="1256"/>
      <c r="CI50" s="1256"/>
      <c r="CJ50" s="1256"/>
      <c r="CK50" s="1256"/>
      <c r="CL50" s="1256"/>
      <c r="CM50" s="1256"/>
      <c r="CN50" s="1256" t="s">
        <v>557</v>
      </c>
      <c r="CO50" s="1256"/>
      <c r="CP50" s="1256"/>
      <c r="CQ50" s="1256"/>
      <c r="CR50" s="1256"/>
      <c r="CS50" s="1256"/>
      <c r="CT50" s="1256"/>
      <c r="CU50" s="1256"/>
      <c r="CV50" s="1256" t="s">
        <v>558</v>
      </c>
      <c r="CW50" s="1256"/>
      <c r="CX50" s="1256"/>
      <c r="CY50" s="1256"/>
      <c r="CZ50" s="1256"/>
      <c r="DA50" s="1256"/>
      <c r="DB50" s="1256"/>
      <c r="DC50" s="1256"/>
    </row>
    <row r="51" spans="1:109" ht="13.5" customHeight="1" x14ac:dyDescent="0.15">
      <c r="B51" s="365"/>
      <c r="G51" s="1264"/>
      <c r="H51" s="1264"/>
      <c r="I51" s="1274"/>
      <c r="J51" s="1274"/>
      <c r="K51" s="1258"/>
      <c r="L51" s="1258"/>
      <c r="M51" s="1258"/>
      <c r="N51" s="1258"/>
      <c r="AM51" s="371"/>
      <c r="AN51" s="1257" t="s">
        <v>594</v>
      </c>
      <c r="AO51" s="1257"/>
      <c r="AP51" s="1257"/>
      <c r="AQ51" s="1257"/>
      <c r="AR51" s="1257"/>
      <c r="AS51" s="1257"/>
      <c r="AT51" s="1257"/>
      <c r="AU51" s="1257"/>
      <c r="AV51" s="1257"/>
      <c r="AW51" s="1257"/>
      <c r="AX51" s="1257"/>
      <c r="AY51" s="1257"/>
      <c r="AZ51" s="1257"/>
      <c r="BA51" s="1257"/>
      <c r="BB51" s="1257" t="s">
        <v>592</v>
      </c>
      <c r="BC51" s="1257"/>
      <c r="BD51" s="1257"/>
      <c r="BE51" s="1257"/>
      <c r="BF51" s="1257"/>
      <c r="BG51" s="1257"/>
      <c r="BH51" s="1257"/>
      <c r="BI51" s="1257"/>
      <c r="BJ51" s="1257"/>
      <c r="BK51" s="1257"/>
      <c r="BL51" s="1257"/>
      <c r="BM51" s="1257"/>
      <c r="BN51" s="1257"/>
      <c r="BO51" s="1257"/>
      <c r="BP51" s="1255">
        <v>82.6</v>
      </c>
      <c r="BQ51" s="1255"/>
      <c r="BR51" s="1255"/>
      <c r="BS51" s="1255"/>
      <c r="BT51" s="1255"/>
      <c r="BU51" s="1255"/>
      <c r="BV51" s="1255"/>
      <c r="BW51" s="1255"/>
      <c r="BX51" s="1255">
        <v>69.2</v>
      </c>
      <c r="BY51" s="1255"/>
      <c r="BZ51" s="1255"/>
      <c r="CA51" s="1255"/>
      <c r="CB51" s="1255"/>
      <c r="CC51" s="1255"/>
      <c r="CD51" s="1255"/>
      <c r="CE51" s="1255"/>
      <c r="CF51" s="1255">
        <v>47.6</v>
      </c>
      <c r="CG51" s="1255"/>
      <c r="CH51" s="1255"/>
      <c r="CI51" s="1255"/>
      <c r="CJ51" s="1255"/>
      <c r="CK51" s="1255"/>
      <c r="CL51" s="1255"/>
      <c r="CM51" s="1255"/>
      <c r="CN51" s="1255">
        <v>26.4</v>
      </c>
      <c r="CO51" s="1255"/>
      <c r="CP51" s="1255"/>
      <c r="CQ51" s="1255"/>
      <c r="CR51" s="1255"/>
      <c r="CS51" s="1255"/>
      <c r="CT51" s="1255"/>
      <c r="CU51" s="1255"/>
      <c r="CV51" s="1255">
        <v>15.4</v>
      </c>
      <c r="CW51" s="1255"/>
      <c r="CX51" s="1255"/>
      <c r="CY51" s="1255"/>
      <c r="CZ51" s="1255"/>
      <c r="DA51" s="1255"/>
      <c r="DB51" s="1255"/>
      <c r="DC51" s="1255"/>
    </row>
    <row r="52" spans="1:109" ht="13.5" x14ac:dyDescent="0.15">
      <c r="B52" s="365"/>
      <c r="G52" s="1264"/>
      <c r="H52" s="1264"/>
      <c r="I52" s="1274"/>
      <c r="J52" s="1274"/>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x14ac:dyDescent="0.15">
      <c r="A53" s="379"/>
      <c r="B53" s="365"/>
      <c r="G53" s="1264"/>
      <c r="H53" s="1264"/>
      <c r="I53" s="1253"/>
      <c r="J53" s="1253"/>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599</v>
      </c>
      <c r="BC53" s="1257"/>
      <c r="BD53" s="1257"/>
      <c r="BE53" s="1257"/>
      <c r="BF53" s="1257"/>
      <c r="BG53" s="1257"/>
      <c r="BH53" s="1257"/>
      <c r="BI53" s="1257"/>
      <c r="BJ53" s="1257"/>
      <c r="BK53" s="1257"/>
      <c r="BL53" s="1257"/>
      <c r="BM53" s="1257"/>
      <c r="BN53" s="1257"/>
      <c r="BO53" s="1257"/>
      <c r="BP53" s="1255">
        <v>70.400000000000006</v>
      </c>
      <c r="BQ53" s="1255"/>
      <c r="BR53" s="1255"/>
      <c r="BS53" s="1255"/>
      <c r="BT53" s="1255"/>
      <c r="BU53" s="1255"/>
      <c r="BV53" s="1255"/>
      <c r="BW53" s="1255"/>
      <c r="BX53" s="1255">
        <v>72.099999999999994</v>
      </c>
      <c r="BY53" s="1255"/>
      <c r="BZ53" s="1255"/>
      <c r="CA53" s="1255"/>
      <c r="CB53" s="1255"/>
      <c r="CC53" s="1255"/>
      <c r="CD53" s="1255"/>
      <c r="CE53" s="1255"/>
      <c r="CF53" s="1255">
        <v>73.8</v>
      </c>
      <c r="CG53" s="1255"/>
      <c r="CH53" s="1255"/>
      <c r="CI53" s="1255"/>
      <c r="CJ53" s="1255"/>
      <c r="CK53" s="1255"/>
      <c r="CL53" s="1255"/>
      <c r="CM53" s="1255"/>
      <c r="CN53" s="1255">
        <v>74.900000000000006</v>
      </c>
      <c r="CO53" s="1255"/>
      <c r="CP53" s="1255"/>
      <c r="CQ53" s="1255"/>
      <c r="CR53" s="1255"/>
      <c r="CS53" s="1255"/>
      <c r="CT53" s="1255"/>
      <c r="CU53" s="1255"/>
      <c r="CV53" s="1255">
        <v>76.400000000000006</v>
      </c>
      <c r="CW53" s="1255"/>
      <c r="CX53" s="1255"/>
      <c r="CY53" s="1255"/>
      <c r="CZ53" s="1255"/>
      <c r="DA53" s="1255"/>
      <c r="DB53" s="1255"/>
      <c r="DC53" s="1255"/>
    </row>
    <row r="54" spans="1:109" ht="13.5" x14ac:dyDescent="0.15">
      <c r="A54" s="379"/>
      <c r="B54" s="365"/>
      <c r="G54" s="1264"/>
      <c r="H54" s="1264"/>
      <c r="I54" s="1253"/>
      <c r="J54" s="1253"/>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x14ac:dyDescent="0.15">
      <c r="A55" s="379"/>
      <c r="B55" s="365"/>
      <c r="G55" s="1253"/>
      <c r="H55" s="1253"/>
      <c r="I55" s="1253"/>
      <c r="J55" s="1253"/>
      <c r="K55" s="1258"/>
      <c r="L55" s="1258"/>
      <c r="M55" s="1258"/>
      <c r="N55" s="1258"/>
      <c r="AN55" s="1256" t="s">
        <v>593</v>
      </c>
      <c r="AO55" s="1256"/>
      <c r="AP55" s="1256"/>
      <c r="AQ55" s="1256"/>
      <c r="AR55" s="1256"/>
      <c r="AS55" s="1256"/>
      <c r="AT55" s="1256"/>
      <c r="AU55" s="1256"/>
      <c r="AV55" s="1256"/>
      <c r="AW55" s="1256"/>
      <c r="AX55" s="1256"/>
      <c r="AY55" s="1256"/>
      <c r="AZ55" s="1256"/>
      <c r="BA55" s="1256"/>
      <c r="BB55" s="1257" t="s">
        <v>592</v>
      </c>
      <c r="BC55" s="1257"/>
      <c r="BD55" s="1257"/>
      <c r="BE55" s="1257"/>
      <c r="BF55" s="1257"/>
      <c r="BG55" s="1257"/>
      <c r="BH55" s="1257"/>
      <c r="BI55" s="1257"/>
      <c r="BJ55" s="1257"/>
      <c r="BK55" s="1257"/>
      <c r="BL55" s="1257"/>
      <c r="BM55" s="1257"/>
      <c r="BN55" s="1257"/>
      <c r="BO55" s="1257"/>
      <c r="BP55" s="1255">
        <v>20.5</v>
      </c>
      <c r="BQ55" s="1255"/>
      <c r="BR55" s="1255"/>
      <c r="BS55" s="1255"/>
      <c r="BT55" s="1255"/>
      <c r="BU55" s="1255"/>
      <c r="BV55" s="1255"/>
      <c r="BW55" s="1255"/>
      <c r="BX55" s="1255">
        <v>21.4</v>
      </c>
      <c r="BY55" s="1255"/>
      <c r="BZ55" s="1255"/>
      <c r="CA55" s="1255"/>
      <c r="CB55" s="1255"/>
      <c r="CC55" s="1255"/>
      <c r="CD55" s="1255"/>
      <c r="CE55" s="1255"/>
      <c r="CF55" s="1255">
        <v>12.8</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5" x14ac:dyDescent="0.15">
      <c r="A56" s="379"/>
      <c r="B56" s="365"/>
      <c r="G56" s="1253"/>
      <c r="H56" s="1253"/>
      <c r="I56" s="1253"/>
      <c r="J56" s="1253"/>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5" x14ac:dyDescent="0.15">
      <c r="B57" s="385"/>
      <c r="G57" s="1253"/>
      <c r="H57" s="1253"/>
      <c r="I57" s="1259"/>
      <c r="J57" s="1259"/>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599</v>
      </c>
      <c r="BC57" s="1257"/>
      <c r="BD57" s="1257"/>
      <c r="BE57" s="1257"/>
      <c r="BF57" s="1257"/>
      <c r="BG57" s="1257"/>
      <c r="BH57" s="1257"/>
      <c r="BI57" s="1257"/>
      <c r="BJ57" s="1257"/>
      <c r="BK57" s="1257"/>
      <c r="BL57" s="1257"/>
      <c r="BM57" s="1257"/>
      <c r="BN57" s="1257"/>
      <c r="BO57" s="1257"/>
      <c r="BP57" s="1255">
        <v>60.3</v>
      </c>
      <c r="BQ57" s="1255"/>
      <c r="BR57" s="1255"/>
      <c r="BS57" s="1255"/>
      <c r="BT57" s="1255"/>
      <c r="BU57" s="1255"/>
      <c r="BV57" s="1255"/>
      <c r="BW57" s="1255"/>
      <c r="BX57" s="1255">
        <v>60.5</v>
      </c>
      <c r="BY57" s="1255"/>
      <c r="BZ57" s="1255"/>
      <c r="CA57" s="1255"/>
      <c r="CB57" s="1255"/>
      <c r="CC57" s="1255"/>
      <c r="CD57" s="1255"/>
      <c r="CE57" s="1255"/>
      <c r="CF57" s="1255">
        <v>61.2</v>
      </c>
      <c r="CG57" s="1255"/>
      <c r="CH57" s="1255"/>
      <c r="CI57" s="1255"/>
      <c r="CJ57" s="1255"/>
      <c r="CK57" s="1255"/>
      <c r="CL57" s="1255"/>
      <c r="CM57" s="1255"/>
      <c r="CN57" s="1255">
        <v>63.1</v>
      </c>
      <c r="CO57" s="1255"/>
      <c r="CP57" s="1255"/>
      <c r="CQ57" s="1255"/>
      <c r="CR57" s="1255"/>
      <c r="CS57" s="1255"/>
      <c r="CT57" s="1255"/>
      <c r="CU57" s="1255"/>
      <c r="CV57" s="1255">
        <v>63.5</v>
      </c>
      <c r="CW57" s="1255"/>
      <c r="CX57" s="1255"/>
      <c r="CY57" s="1255"/>
      <c r="CZ57" s="1255"/>
      <c r="DA57" s="1255"/>
      <c r="DB57" s="1255"/>
      <c r="DC57" s="1255"/>
      <c r="DD57" s="390"/>
      <c r="DE57" s="385"/>
    </row>
    <row r="58" spans="1:109" s="379" customFormat="1" ht="13.5" x14ac:dyDescent="0.15">
      <c r="A58" s="364"/>
      <c r="B58" s="385"/>
      <c r="G58" s="1253"/>
      <c r="H58" s="1253"/>
      <c r="I58" s="1259"/>
      <c r="J58" s="1259"/>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598</v>
      </c>
    </row>
    <row r="64" spans="1:109" ht="13.5" x14ac:dyDescent="0.15">
      <c r="B64" s="365"/>
      <c r="G64" s="380"/>
      <c r="I64" s="382"/>
      <c r="J64" s="382"/>
      <c r="K64" s="382"/>
      <c r="L64" s="382"/>
      <c r="M64" s="382"/>
      <c r="N64" s="381"/>
      <c r="AM64" s="380"/>
      <c r="AN64" s="380" t="s">
        <v>597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customHeight="1" x14ac:dyDescent="0.15">
      <c r="B65" s="365"/>
      <c r="AN65" s="1265" t="s">
        <v>596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595</v>
      </c>
    </row>
    <row r="72" spans="2:107" ht="13.5" x14ac:dyDescent="0.15">
      <c r="B72" s="365"/>
      <c r="G72" s="1253"/>
      <c r="H72" s="1253"/>
      <c r="I72" s="1253"/>
      <c r="J72" s="1253"/>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6" t="s">
        <v>554</v>
      </c>
      <c r="BQ72" s="1256"/>
      <c r="BR72" s="1256"/>
      <c r="BS72" s="1256"/>
      <c r="BT72" s="1256"/>
      <c r="BU72" s="1256"/>
      <c r="BV72" s="1256"/>
      <c r="BW72" s="1256"/>
      <c r="BX72" s="1256" t="s">
        <v>555</v>
      </c>
      <c r="BY72" s="1256"/>
      <c r="BZ72" s="1256"/>
      <c r="CA72" s="1256"/>
      <c r="CB72" s="1256"/>
      <c r="CC72" s="1256"/>
      <c r="CD72" s="1256"/>
      <c r="CE72" s="1256"/>
      <c r="CF72" s="1256" t="s">
        <v>556</v>
      </c>
      <c r="CG72" s="1256"/>
      <c r="CH72" s="1256"/>
      <c r="CI72" s="1256"/>
      <c r="CJ72" s="1256"/>
      <c r="CK72" s="1256"/>
      <c r="CL72" s="1256"/>
      <c r="CM72" s="1256"/>
      <c r="CN72" s="1256" t="s">
        <v>557</v>
      </c>
      <c r="CO72" s="1256"/>
      <c r="CP72" s="1256"/>
      <c r="CQ72" s="1256"/>
      <c r="CR72" s="1256"/>
      <c r="CS72" s="1256"/>
      <c r="CT72" s="1256"/>
      <c r="CU72" s="1256"/>
      <c r="CV72" s="1256" t="s">
        <v>558</v>
      </c>
      <c r="CW72" s="1256"/>
      <c r="CX72" s="1256"/>
      <c r="CY72" s="1256"/>
      <c r="CZ72" s="1256"/>
      <c r="DA72" s="1256"/>
      <c r="DB72" s="1256"/>
      <c r="DC72" s="1256"/>
    </row>
    <row r="73" spans="2:107" ht="13.5" x14ac:dyDescent="0.15">
      <c r="B73" s="365"/>
      <c r="G73" s="1264"/>
      <c r="H73" s="1264"/>
      <c r="I73" s="1264"/>
      <c r="J73" s="1264"/>
      <c r="K73" s="1254"/>
      <c r="L73" s="1254"/>
      <c r="M73" s="1254"/>
      <c r="N73" s="1254"/>
      <c r="AM73" s="371"/>
      <c r="AN73" s="1257" t="s">
        <v>594</v>
      </c>
      <c r="AO73" s="1257"/>
      <c r="AP73" s="1257"/>
      <c r="AQ73" s="1257"/>
      <c r="AR73" s="1257"/>
      <c r="AS73" s="1257"/>
      <c r="AT73" s="1257"/>
      <c r="AU73" s="1257"/>
      <c r="AV73" s="1257"/>
      <c r="AW73" s="1257"/>
      <c r="AX73" s="1257"/>
      <c r="AY73" s="1257"/>
      <c r="AZ73" s="1257"/>
      <c r="BA73" s="1257"/>
      <c r="BB73" s="1257" t="s">
        <v>592</v>
      </c>
      <c r="BC73" s="1257"/>
      <c r="BD73" s="1257"/>
      <c r="BE73" s="1257"/>
      <c r="BF73" s="1257"/>
      <c r="BG73" s="1257"/>
      <c r="BH73" s="1257"/>
      <c r="BI73" s="1257"/>
      <c r="BJ73" s="1257"/>
      <c r="BK73" s="1257"/>
      <c r="BL73" s="1257"/>
      <c r="BM73" s="1257"/>
      <c r="BN73" s="1257"/>
      <c r="BO73" s="1257"/>
      <c r="BP73" s="1255">
        <v>82.6</v>
      </c>
      <c r="BQ73" s="1255"/>
      <c r="BR73" s="1255"/>
      <c r="BS73" s="1255"/>
      <c r="BT73" s="1255"/>
      <c r="BU73" s="1255"/>
      <c r="BV73" s="1255"/>
      <c r="BW73" s="1255"/>
      <c r="BX73" s="1255">
        <v>69.2</v>
      </c>
      <c r="BY73" s="1255"/>
      <c r="BZ73" s="1255"/>
      <c r="CA73" s="1255"/>
      <c r="CB73" s="1255"/>
      <c r="CC73" s="1255"/>
      <c r="CD73" s="1255"/>
      <c r="CE73" s="1255"/>
      <c r="CF73" s="1255">
        <v>47.6</v>
      </c>
      <c r="CG73" s="1255"/>
      <c r="CH73" s="1255"/>
      <c r="CI73" s="1255"/>
      <c r="CJ73" s="1255"/>
      <c r="CK73" s="1255"/>
      <c r="CL73" s="1255"/>
      <c r="CM73" s="1255"/>
      <c r="CN73" s="1255">
        <v>26.4</v>
      </c>
      <c r="CO73" s="1255"/>
      <c r="CP73" s="1255"/>
      <c r="CQ73" s="1255"/>
      <c r="CR73" s="1255"/>
      <c r="CS73" s="1255"/>
      <c r="CT73" s="1255"/>
      <c r="CU73" s="1255"/>
      <c r="CV73" s="1255">
        <v>15.4</v>
      </c>
      <c r="CW73" s="1255"/>
      <c r="CX73" s="1255"/>
      <c r="CY73" s="1255"/>
      <c r="CZ73" s="1255"/>
      <c r="DA73" s="1255"/>
      <c r="DB73" s="1255"/>
      <c r="DC73" s="1255"/>
    </row>
    <row r="74" spans="2:107" ht="13.5" x14ac:dyDescent="0.15">
      <c r="B74" s="365"/>
      <c r="G74" s="1264"/>
      <c r="H74" s="1264"/>
      <c r="I74" s="1264"/>
      <c r="J74" s="1264"/>
      <c r="K74" s="1254"/>
      <c r="L74" s="1254"/>
      <c r="M74" s="1254"/>
      <c r="N74" s="1254"/>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x14ac:dyDescent="0.15">
      <c r="B75" s="365"/>
      <c r="G75" s="1264"/>
      <c r="H75" s="1264"/>
      <c r="I75" s="1253"/>
      <c r="J75" s="1253"/>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591</v>
      </c>
      <c r="BC75" s="1257"/>
      <c r="BD75" s="1257"/>
      <c r="BE75" s="1257"/>
      <c r="BF75" s="1257"/>
      <c r="BG75" s="1257"/>
      <c r="BH75" s="1257"/>
      <c r="BI75" s="1257"/>
      <c r="BJ75" s="1257"/>
      <c r="BK75" s="1257"/>
      <c r="BL75" s="1257"/>
      <c r="BM75" s="1257"/>
      <c r="BN75" s="1257"/>
      <c r="BO75" s="1257"/>
      <c r="BP75" s="1255">
        <v>9.9</v>
      </c>
      <c r="BQ75" s="1255"/>
      <c r="BR75" s="1255"/>
      <c r="BS75" s="1255"/>
      <c r="BT75" s="1255"/>
      <c r="BU75" s="1255"/>
      <c r="BV75" s="1255"/>
      <c r="BW75" s="1255"/>
      <c r="BX75" s="1255">
        <v>8.6</v>
      </c>
      <c r="BY75" s="1255"/>
      <c r="BZ75" s="1255"/>
      <c r="CA75" s="1255"/>
      <c r="CB75" s="1255"/>
      <c r="CC75" s="1255"/>
      <c r="CD75" s="1255"/>
      <c r="CE75" s="1255"/>
      <c r="CF75" s="1255">
        <v>7.1</v>
      </c>
      <c r="CG75" s="1255"/>
      <c r="CH75" s="1255"/>
      <c r="CI75" s="1255"/>
      <c r="CJ75" s="1255"/>
      <c r="CK75" s="1255"/>
      <c r="CL75" s="1255"/>
      <c r="CM75" s="1255"/>
      <c r="CN75" s="1255">
        <v>5.9</v>
      </c>
      <c r="CO75" s="1255"/>
      <c r="CP75" s="1255"/>
      <c r="CQ75" s="1255"/>
      <c r="CR75" s="1255"/>
      <c r="CS75" s="1255"/>
      <c r="CT75" s="1255"/>
      <c r="CU75" s="1255"/>
      <c r="CV75" s="1255">
        <v>5.9</v>
      </c>
      <c r="CW75" s="1255"/>
      <c r="CX75" s="1255"/>
      <c r="CY75" s="1255"/>
      <c r="CZ75" s="1255"/>
      <c r="DA75" s="1255"/>
      <c r="DB75" s="1255"/>
      <c r="DC75" s="1255"/>
    </row>
    <row r="76" spans="2:107" ht="13.5" x14ac:dyDescent="0.15">
      <c r="B76" s="365"/>
      <c r="G76" s="1264"/>
      <c r="H76" s="1264"/>
      <c r="I76" s="1253"/>
      <c r="J76" s="1253"/>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x14ac:dyDescent="0.15">
      <c r="B77" s="365"/>
      <c r="G77" s="1253"/>
      <c r="H77" s="1253"/>
      <c r="I77" s="1253"/>
      <c r="J77" s="1253"/>
      <c r="K77" s="1254"/>
      <c r="L77" s="1254"/>
      <c r="M77" s="1254"/>
      <c r="N77" s="1254"/>
      <c r="AN77" s="1256" t="s">
        <v>593</v>
      </c>
      <c r="AO77" s="1256"/>
      <c r="AP77" s="1256"/>
      <c r="AQ77" s="1256"/>
      <c r="AR77" s="1256"/>
      <c r="AS77" s="1256"/>
      <c r="AT77" s="1256"/>
      <c r="AU77" s="1256"/>
      <c r="AV77" s="1256"/>
      <c r="AW77" s="1256"/>
      <c r="AX77" s="1256"/>
      <c r="AY77" s="1256"/>
      <c r="AZ77" s="1256"/>
      <c r="BA77" s="1256"/>
      <c r="BB77" s="1257" t="s">
        <v>592</v>
      </c>
      <c r="BC77" s="1257"/>
      <c r="BD77" s="1257"/>
      <c r="BE77" s="1257"/>
      <c r="BF77" s="1257"/>
      <c r="BG77" s="1257"/>
      <c r="BH77" s="1257"/>
      <c r="BI77" s="1257"/>
      <c r="BJ77" s="1257"/>
      <c r="BK77" s="1257"/>
      <c r="BL77" s="1257"/>
      <c r="BM77" s="1257"/>
      <c r="BN77" s="1257"/>
      <c r="BO77" s="1257"/>
      <c r="BP77" s="1255">
        <v>20.5</v>
      </c>
      <c r="BQ77" s="1255"/>
      <c r="BR77" s="1255"/>
      <c r="BS77" s="1255"/>
      <c r="BT77" s="1255"/>
      <c r="BU77" s="1255"/>
      <c r="BV77" s="1255"/>
      <c r="BW77" s="1255"/>
      <c r="BX77" s="1255">
        <v>21.4</v>
      </c>
      <c r="BY77" s="1255"/>
      <c r="BZ77" s="1255"/>
      <c r="CA77" s="1255"/>
      <c r="CB77" s="1255"/>
      <c r="CC77" s="1255"/>
      <c r="CD77" s="1255"/>
      <c r="CE77" s="1255"/>
      <c r="CF77" s="1255">
        <v>12.8</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5" x14ac:dyDescent="0.15">
      <c r="B78" s="365"/>
      <c r="G78" s="1253"/>
      <c r="H78" s="1253"/>
      <c r="I78" s="1253"/>
      <c r="J78" s="1253"/>
      <c r="K78" s="1254"/>
      <c r="L78" s="1254"/>
      <c r="M78" s="1254"/>
      <c r="N78" s="1254"/>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x14ac:dyDescent="0.15">
      <c r="B79" s="365"/>
      <c r="G79" s="1253"/>
      <c r="H79" s="1253"/>
      <c r="I79" s="1259"/>
      <c r="J79" s="1259"/>
      <c r="K79" s="1260"/>
      <c r="L79" s="1260"/>
      <c r="M79" s="1260"/>
      <c r="N79" s="1260"/>
      <c r="AN79" s="1256"/>
      <c r="AO79" s="1256"/>
      <c r="AP79" s="1256"/>
      <c r="AQ79" s="1256"/>
      <c r="AR79" s="1256"/>
      <c r="AS79" s="1256"/>
      <c r="AT79" s="1256"/>
      <c r="AU79" s="1256"/>
      <c r="AV79" s="1256"/>
      <c r="AW79" s="1256"/>
      <c r="AX79" s="1256"/>
      <c r="AY79" s="1256"/>
      <c r="AZ79" s="1256"/>
      <c r="BA79" s="1256"/>
      <c r="BB79" s="1257" t="s">
        <v>591</v>
      </c>
      <c r="BC79" s="1257"/>
      <c r="BD79" s="1257"/>
      <c r="BE79" s="1257"/>
      <c r="BF79" s="1257"/>
      <c r="BG79" s="1257"/>
      <c r="BH79" s="1257"/>
      <c r="BI79" s="1257"/>
      <c r="BJ79" s="1257"/>
      <c r="BK79" s="1257"/>
      <c r="BL79" s="1257"/>
      <c r="BM79" s="1257"/>
      <c r="BN79" s="1257"/>
      <c r="BO79" s="1257"/>
      <c r="BP79" s="1255">
        <v>7.9</v>
      </c>
      <c r="BQ79" s="1255"/>
      <c r="BR79" s="1255"/>
      <c r="BS79" s="1255"/>
      <c r="BT79" s="1255"/>
      <c r="BU79" s="1255"/>
      <c r="BV79" s="1255"/>
      <c r="BW79" s="1255"/>
      <c r="BX79" s="1255">
        <v>7.7</v>
      </c>
      <c r="BY79" s="1255"/>
      <c r="BZ79" s="1255"/>
      <c r="CA79" s="1255"/>
      <c r="CB79" s="1255"/>
      <c r="CC79" s="1255"/>
      <c r="CD79" s="1255"/>
      <c r="CE79" s="1255"/>
      <c r="CF79" s="1255">
        <v>7.3</v>
      </c>
      <c r="CG79" s="1255"/>
      <c r="CH79" s="1255"/>
      <c r="CI79" s="1255"/>
      <c r="CJ79" s="1255"/>
      <c r="CK79" s="1255"/>
      <c r="CL79" s="1255"/>
      <c r="CM79" s="1255"/>
      <c r="CN79" s="1255">
        <v>7.2</v>
      </c>
      <c r="CO79" s="1255"/>
      <c r="CP79" s="1255"/>
      <c r="CQ79" s="1255"/>
      <c r="CR79" s="1255"/>
      <c r="CS79" s="1255"/>
      <c r="CT79" s="1255"/>
      <c r="CU79" s="1255"/>
      <c r="CV79" s="1255">
        <v>7.2</v>
      </c>
      <c r="CW79" s="1255"/>
      <c r="CX79" s="1255"/>
      <c r="CY79" s="1255"/>
      <c r="CZ79" s="1255"/>
      <c r="DA79" s="1255"/>
      <c r="DB79" s="1255"/>
      <c r="DC79" s="1255"/>
    </row>
    <row r="80" spans="2:107" ht="13.5" x14ac:dyDescent="0.15">
      <c r="B80" s="365"/>
      <c r="G80" s="1253"/>
      <c r="H80" s="1253"/>
      <c r="I80" s="1259"/>
      <c r="J80" s="1259"/>
      <c r="K80" s="1260"/>
      <c r="L80" s="1260"/>
      <c r="M80" s="1260"/>
      <c r="N80" s="1260"/>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zBltKJPpoeeDJoxzACW5/6K1PLad0IfUUqeLgh+RqbTCJBlVxIMVOgfpksuriXzflGivqAWbtFaMcDtFYf9hgw==" saltValue="YGrHpf/i4RcsuDa0wR3YoA=="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DD989-D3E5-4C0E-8FC4-310BE618C8A3}">
  <sheetPr>
    <pageSetUpPr fitToPage="1"/>
  </sheetPr>
  <dimension ref="A1:DR125"/>
  <sheetViews>
    <sheetView showGridLines="0" topLeftCell="AD84"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STU6ghiejDuoifWvFseNTCsH64bR4mCPvE0ztTmh7yoJaRybhwzBsKo7zk75l3tKbLBxtlbWsABeajNewTF3Hw==" saltValue="ZCtEDMsfiFeDxdrYIiF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643E8-7721-4F97-8194-DF83A1F7F0EE}">
  <sheetPr>
    <pageSetUpPr fitToPage="1"/>
  </sheetPr>
  <dimension ref="A1:DR125"/>
  <sheetViews>
    <sheetView showGridLines="0" topLeftCell="A9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rxBPsg8fGrGYH6LC5oJCqndu9xXsaNWvtlK2vv1VwpwAybEl8dzoTQK637km99zN/F1TjwjAokp1KTkUIKSTag==" saltValue="mT93ait2BNIxiF80Y8nS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551</v>
      </c>
      <c r="G2" s="151"/>
      <c r="H2" s="152"/>
    </row>
    <row r="3" spans="1:8" x14ac:dyDescent="0.15">
      <c r="A3" s="148" t="s">
        <v>544</v>
      </c>
      <c r="B3" s="153"/>
      <c r="C3" s="154"/>
      <c r="D3" s="155">
        <v>26945</v>
      </c>
      <c r="E3" s="156"/>
      <c r="F3" s="157">
        <v>73475</v>
      </c>
      <c r="G3" s="158"/>
      <c r="H3" s="159"/>
    </row>
    <row r="4" spans="1:8" x14ac:dyDescent="0.15">
      <c r="A4" s="160"/>
      <c r="B4" s="161"/>
      <c r="C4" s="162"/>
      <c r="D4" s="163">
        <v>17170</v>
      </c>
      <c r="E4" s="164"/>
      <c r="F4" s="165">
        <v>43072</v>
      </c>
      <c r="G4" s="166"/>
      <c r="H4" s="167"/>
    </row>
    <row r="5" spans="1:8" x14ac:dyDescent="0.15">
      <c r="A5" s="148" t="s">
        <v>546</v>
      </c>
      <c r="B5" s="153"/>
      <c r="C5" s="154"/>
      <c r="D5" s="155">
        <v>35068</v>
      </c>
      <c r="E5" s="156"/>
      <c r="F5" s="157">
        <v>87464</v>
      </c>
      <c r="G5" s="158"/>
      <c r="H5" s="159"/>
    </row>
    <row r="6" spans="1:8" x14ac:dyDescent="0.15">
      <c r="A6" s="160"/>
      <c r="B6" s="161"/>
      <c r="C6" s="162"/>
      <c r="D6" s="163">
        <v>16489</v>
      </c>
      <c r="E6" s="164"/>
      <c r="F6" s="165">
        <v>47479</v>
      </c>
      <c r="G6" s="166"/>
      <c r="H6" s="167"/>
    </row>
    <row r="7" spans="1:8" x14ac:dyDescent="0.15">
      <c r="A7" s="148" t="s">
        <v>547</v>
      </c>
      <c r="B7" s="153"/>
      <c r="C7" s="154"/>
      <c r="D7" s="155">
        <v>29733</v>
      </c>
      <c r="E7" s="156"/>
      <c r="F7" s="157">
        <v>96248</v>
      </c>
      <c r="G7" s="158"/>
      <c r="H7" s="159"/>
    </row>
    <row r="8" spans="1:8" x14ac:dyDescent="0.15">
      <c r="A8" s="160"/>
      <c r="B8" s="161"/>
      <c r="C8" s="162"/>
      <c r="D8" s="163">
        <v>8142</v>
      </c>
      <c r="E8" s="164"/>
      <c r="F8" s="165">
        <v>55768</v>
      </c>
      <c r="G8" s="166"/>
      <c r="H8" s="167"/>
    </row>
    <row r="9" spans="1:8" x14ac:dyDescent="0.15">
      <c r="A9" s="148" t="s">
        <v>548</v>
      </c>
      <c r="B9" s="153"/>
      <c r="C9" s="154"/>
      <c r="D9" s="155">
        <v>45969</v>
      </c>
      <c r="E9" s="156"/>
      <c r="F9" s="157">
        <v>76413</v>
      </c>
      <c r="G9" s="158"/>
      <c r="H9" s="159"/>
    </row>
    <row r="10" spans="1:8" x14ac:dyDescent="0.15">
      <c r="A10" s="160"/>
      <c r="B10" s="161"/>
      <c r="C10" s="162"/>
      <c r="D10" s="163">
        <v>5665</v>
      </c>
      <c r="E10" s="164"/>
      <c r="F10" s="165">
        <v>39658</v>
      </c>
      <c r="G10" s="166"/>
      <c r="H10" s="167"/>
    </row>
    <row r="11" spans="1:8" x14ac:dyDescent="0.15">
      <c r="A11" s="148" t="s">
        <v>549</v>
      </c>
      <c r="B11" s="153"/>
      <c r="C11" s="154"/>
      <c r="D11" s="155">
        <v>24211</v>
      </c>
      <c r="E11" s="156"/>
      <c r="F11" s="157">
        <v>66481</v>
      </c>
      <c r="G11" s="158"/>
      <c r="H11" s="159"/>
    </row>
    <row r="12" spans="1:8" x14ac:dyDescent="0.15">
      <c r="A12" s="160"/>
      <c r="B12" s="161"/>
      <c r="C12" s="168"/>
      <c r="D12" s="163">
        <v>4209</v>
      </c>
      <c r="E12" s="164"/>
      <c r="F12" s="165">
        <v>36120</v>
      </c>
      <c r="G12" s="166"/>
      <c r="H12" s="167"/>
    </row>
    <row r="13" spans="1:8" x14ac:dyDescent="0.15">
      <c r="A13" s="148"/>
      <c r="B13" s="153"/>
      <c r="C13" s="169"/>
      <c r="D13" s="170">
        <v>32385</v>
      </c>
      <c r="E13" s="171"/>
      <c r="F13" s="172">
        <v>80016</v>
      </c>
      <c r="G13" s="173"/>
      <c r="H13" s="159"/>
    </row>
    <row r="14" spans="1:8" x14ac:dyDescent="0.15">
      <c r="A14" s="160"/>
      <c r="B14" s="161"/>
      <c r="C14" s="162"/>
      <c r="D14" s="163">
        <v>10335</v>
      </c>
      <c r="E14" s="164"/>
      <c r="F14" s="165">
        <v>44419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3.71</v>
      </c>
      <c r="C19" s="174">
        <f>ROUND(VALUE(SUBSTITUTE(実質収支比率等に係る経年分析!G$48,"▲","-")),2)</f>
        <v>4.3099999999999996</v>
      </c>
      <c r="D19" s="174">
        <f>ROUND(VALUE(SUBSTITUTE(実質収支比率等に係る経年分析!H$48,"▲","-")),2)</f>
        <v>4.8499999999999996</v>
      </c>
      <c r="E19" s="174">
        <f>ROUND(VALUE(SUBSTITUTE(実質収支比率等に係る経年分析!I$48,"▲","-")),2)</f>
        <v>7.99</v>
      </c>
      <c r="F19" s="174">
        <f>ROUND(VALUE(SUBSTITUTE(実質収支比率等に係る経年分析!J$48,"▲","-")),2)</f>
        <v>6.43</v>
      </c>
    </row>
    <row r="20" spans="1:11" x14ac:dyDescent="0.15">
      <c r="A20" s="174" t="s">
        <v>57</v>
      </c>
      <c r="B20" s="174">
        <f>ROUND(VALUE(SUBSTITUTE(実質収支比率等に係る経年分析!F$47,"▲","-")),2)</f>
        <v>7.2</v>
      </c>
      <c r="C20" s="174">
        <f>ROUND(VALUE(SUBSTITUTE(実質収支比率等に係る経年分析!G$47,"▲","-")),2)</f>
        <v>7.76</v>
      </c>
      <c r="D20" s="174">
        <f>ROUND(VALUE(SUBSTITUTE(実質収支比率等に係る経年分析!H$47,"▲","-")),2)</f>
        <v>10.27</v>
      </c>
      <c r="E20" s="174">
        <f>ROUND(VALUE(SUBSTITUTE(実質収支比率等に係る経年分析!I$47,"▲","-")),2)</f>
        <v>10.39</v>
      </c>
      <c r="F20" s="174">
        <f>ROUND(VALUE(SUBSTITUTE(実質収支比率等に係る経年分析!J$47,"▲","-")),2)</f>
        <v>10.029999999999999</v>
      </c>
    </row>
    <row r="21" spans="1:11" x14ac:dyDescent="0.15">
      <c r="A21" s="174" t="s">
        <v>58</v>
      </c>
      <c r="B21" s="174">
        <f>IF(ISNUMBER(VALUE(SUBSTITUTE(実質収支比率等に係る経年分析!F$49,"▲","-"))),ROUND(VALUE(SUBSTITUTE(実質収支比率等に係る経年分析!F$49,"▲","-")),2),NA())</f>
        <v>-0.97</v>
      </c>
      <c r="C21" s="174">
        <f>IF(ISNUMBER(VALUE(SUBSTITUTE(実質収支比率等に係る経年分析!G$49,"▲","-"))),ROUND(VALUE(SUBSTITUTE(実質収支比率等に係る経年分析!G$49,"▲","-")),2),NA())</f>
        <v>1.1200000000000001</v>
      </c>
      <c r="D21" s="174">
        <f>IF(ISNUMBER(VALUE(SUBSTITUTE(実質収支比率等に係る経年分析!H$49,"▲","-"))),ROUND(VALUE(SUBSTITUTE(実質収支比率等に係る経年分析!H$49,"▲","-")),2),NA())</f>
        <v>3.33</v>
      </c>
      <c r="E21" s="174">
        <f>IF(ISNUMBER(VALUE(SUBSTITUTE(実質収支比率等に係る経年分析!I$49,"▲","-"))),ROUND(VALUE(SUBSTITUTE(実質収支比率等に係る経年分析!I$49,"▲","-")),2),NA())</f>
        <v>4.1500000000000004</v>
      </c>
      <c r="F21" s="174">
        <f>IF(ISNUMBER(VALUE(SUBSTITUTE(実質収支比率等に係る経年分析!J$49,"▲","-"))),ROUND(VALUE(SUBSTITUTE(実質収支比率等に係る経年分析!J$49,"▲","-")),2),NA())</f>
        <v>3.02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余市町後期高齢者医療特別会計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余市町公共下水道特別会計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0.67</v>
      </c>
    </row>
    <row r="33" spans="1:16" x14ac:dyDescent="0.15">
      <c r="A33" s="175" t="str">
        <f>IF(連結実質赤字比率に係る赤字・黒字の構成分析!C$37="",NA(),連結実質赤字比率に係る赤字・黒字の構成分析!C$37)</f>
        <v>余市町国民健康保険特別会計</v>
      </c>
      <c r="B33" s="175">
        <f>IF(ROUND(VALUE(SUBSTITUTE(連結実質赤字比率に係る赤字・黒字の構成分析!F$37,"▲", "-")), 2) &lt; 0, ABS(ROUND(VALUE(SUBSTITUTE(連結実質赤字比率に係る赤字・黒字の構成分析!F$37,"▲", "-")), 2)), NA())</f>
        <v>2.06</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0.79</v>
      </c>
      <c r="E33" s="175" t="e">
        <f>IF(ROUND(VALUE(SUBSTITUTE(連結実質赤字比率に係る赤字・黒字の構成分析!G$37,"▲", "-")), 2) &gt;= 0, ABS(ROUND(VALUE(SUBSTITUTE(連結実質赤字比率に係る赤字・黒字の構成分析!G$37,"▲", "-")), 2)), NA())</f>
        <v>#N/A</v>
      </c>
      <c r="F33" s="175">
        <f>IF(ROUND(VALUE(SUBSTITUTE(連結実質赤字比率に係る赤字・黒字の構成分析!H$37,"▲", "-")), 2) &lt; 0, ABS(ROUND(VALUE(SUBSTITUTE(連結実質赤字比率に係る赤字・黒字の構成分析!H$37,"▲", "-")), 2)), NA())</f>
        <v>0.52</v>
      </c>
      <c r="G33" s="175" t="e">
        <f>IF(ROUND(VALUE(SUBSTITUTE(連結実質赤字比率に係る赤字・黒字の構成分析!H$37,"▲", "-")), 2) &gt;= 0, ABS(ROUND(VALUE(SUBSTITUTE(連結実質赤字比率に係る赤字・黒字の構成分析!H$37,"▲", "-")), 2)), NA())</f>
        <v>#N/A</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0.82</v>
      </c>
    </row>
    <row r="34" spans="1:16" x14ac:dyDescent="0.15">
      <c r="A34" s="175" t="str">
        <f>IF(連結実質赤字比率に係る赤字・黒字の構成分析!C$36="",NA(),連結実質赤字比率に係る赤字・黒字の構成分析!C$36)</f>
        <v>余市町介護保険特別会計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1.0900000000000001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1.96</v>
      </c>
    </row>
    <row r="35" spans="1:16" x14ac:dyDescent="0.15">
      <c r="A35" s="175" t="str">
        <f>IF(連結実質赤字比率に係る赤字・黒字の構成分析!C$35="",NA(),連結実質赤字比率に係る赤字・黒字の構成分析!C$35)</f>
        <v>余市町水道事業会計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4.5999999999999996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4.3099999999999996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4.8499999999999996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932</v>
      </c>
      <c r="E42" s="176"/>
      <c r="F42" s="176"/>
      <c r="G42" s="176">
        <f>'実質公債費比率（分子）の構造'!L$52</f>
        <v>906</v>
      </c>
      <c r="H42" s="176"/>
      <c r="I42" s="176"/>
      <c r="J42" s="176">
        <f>'実質公債費比率（分子）の構造'!M$52</f>
        <v>888</v>
      </c>
      <c r="K42" s="176"/>
      <c r="L42" s="176"/>
      <c r="M42" s="176">
        <f>'実質公債費比率（分子）の構造'!N$52</f>
        <v>880</v>
      </c>
      <c r="N42" s="176"/>
      <c r="O42" s="176"/>
      <c r="P42" s="176">
        <f>'実質公債費比率（分子）の構造'!O$52</f>
        <v>863</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39</v>
      </c>
      <c r="C44" s="176"/>
      <c r="D44" s="176"/>
      <c r="E44" s="176">
        <f>'実質公債費比率（分子）の構造'!L$50</f>
        <v>35</v>
      </c>
      <c r="F44" s="176"/>
      <c r="G44" s="176"/>
      <c r="H44" s="176">
        <f>'実質公債費比率（分子）の構造'!M$50</f>
        <v>24</v>
      </c>
      <c r="I44" s="176"/>
      <c r="J44" s="176"/>
      <c r="K44" s="176">
        <f>'実質公債費比率（分子）の構造'!N$50</f>
        <v>23</v>
      </c>
      <c r="L44" s="176"/>
      <c r="M44" s="176"/>
      <c r="N44" s="176">
        <f>'実質公債費比率（分子）の構造'!O$50</f>
        <v>12</v>
      </c>
      <c r="O44" s="176"/>
      <c r="P44" s="176"/>
    </row>
    <row r="45" spans="1:16" x14ac:dyDescent="0.15">
      <c r="A45" s="176" t="s">
        <v>68</v>
      </c>
      <c r="B45" s="176">
        <f>'実質公債費比率（分子）の構造'!K$49</f>
        <v>96</v>
      </c>
      <c r="C45" s="176"/>
      <c r="D45" s="176"/>
      <c r="E45" s="176">
        <f>'実質公債費比率（分子）の構造'!L$49</f>
        <v>103</v>
      </c>
      <c r="F45" s="176"/>
      <c r="G45" s="176"/>
      <c r="H45" s="176">
        <f>'実質公債費比率（分子）の構造'!M$49</f>
        <v>77</v>
      </c>
      <c r="I45" s="176"/>
      <c r="J45" s="176"/>
      <c r="K45" s="176">
        <f>'実質公債費比率（分子）の構造'!N$49</f>
        <v>44</v>
      </c>
      <c r="L45" s="176"/>
      <c r="M45" s="176"/>
      <c r="N45" s="176">
        <f>'実質公債費比率（分子）の構造'!O$49</f>
        <v>23</v>
      </c>
      <c r="O45" s="176"/>
      <c r="P45" s="176"/>
    </row>
    <row r="46" spans="1:16" x14ac:dyDescent="0.15">
      <c r="A46" s="176" t="s">
        <v>69</v>
      </c>
      <c r="B46" s="176">
        <f>'実質公債費比率（分子）の構造'!K$48</f>
        <v>566</v>
      </c>
      <c r="C46" s="176"/>
      <c r="D46" s="176"/>
      <c r="E46" s="176">
        <f>'実質公債費比率（分子）の構造'!L$48</f>
        <v>384</v>
      </c>
      <c r="F46" s="176"/>
      <c r="G46" s="176"/>
      <c r="H46" s="176">
        <f>'実質公債費比率（分子）の構造'!M$48</f>
        <v>381</v>
      </c>
      <c r="I46" s="176"/>
      <c r="J46" s="176"/>
      <c r="K46" s="176">
        <f>'実質公債費比率（分子）の構造'!N$48</f>
        <v>459</v>
      </c>
      <c r="L46" s="176"/>
      <c r="M46" s="176"/>
      <c r="N46" s="176">
        <f>'実質公債費比率（分子）の構造'!O$48</f>
        <v>454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702</v>
      </c>
      <c r="C49" s="176"/>
      <c r="D49" s="176"/>
      <c r="E49" s="176">
        <f>'実質公債費比率（分子）の構造'!L$45</f>
        <v>689</v>
      </c>
      <c r="F49" s="176"/>
      <c r="G49" s="176"/>
      <c r="H49" s="176">
        <f>'実質公債費比率（分子）の構造'!M$45</f>
        <v>687</v>
      </c>
      <c r="I49" s="176"/>
      <c r="J49" s="176"/>
      <c r="K49" s="176">
        <f>'実質公債費比率（分子）の構造'!N$45</f>
        <v>685</v>
      </c>
      <c r="L49" s="176"/>
      <c r="M49" s="176"/>
      <c r="N49" s="176">
        <f>'実質公債費比率（分子）の構造'!O$45</f>
        <v>685</v>
      </c>
      <c r="O49" s="176"/>
      <c r="P49" s="176"/>
    </row>
    <row r="50" spans="1:16" x14ac:dyDescent="0.15">
      <c r="A50" s="176" t="s">
        <v>73</v>
      </c>
      <c r="B50" s="176" t="e">
        <f>NA()</f>
        <v>#N/A</v>
      </c>
      <c r="C50" s="176">
        <f>IF(ISNUMBER('実質公債費比率（分子）の構造'!K$53),'実質公債費比率（分子）の構造'!K$53,NA())</f>
        <v>471</v>
      </c>
      <c r="D50" s="176" t="e">
        <f>NA()</f>
        <v>#N/A</v>
      </c>
      <c r="E50" s="176" t="e">
        <f>NA()</f>
        <v>#N/A</v>
      </c>
      <c r="F50" s="176">
        <f>IF(ISNUMBER('実質公債費比率（分子）の構造'!L$53),'実質公債費比率（分子）の構造'!L$53,NA())</f>
        <v>305</v>
      </c>
      <c r="G50" s="176" t="e">
        <f>NA()</f>
        <v>#N/A</v>
      </c>
      <c r="H50" s="176" t="e">
        <f>NA()</f>
        <v>#N/A</v>
      </c>
      <c r="I50" s="176">
        <f>IF(ISNUMBER('実質公債費比率（分子）の構造'!M$53),'実質公債費比率（分子）の構造'!M$53,NA())</f>
        <v>281</v>
      </c>
      <c r="J50" s="176" t="e">
        <f>NA()</f>
        <v>#N/A</v>
      </c>
      <c r="K50" s="176" t="e">
        <f>NA()</f>
        <v>#N/A</v>
      </c>
      <c r="L50" s="176">
        <f>IF(ISNUMBER('実質公債費比率（分子）の構造'!N$53),'実質公債費比率（分子）の構造'!N$53,NA())</f>
        <v>331</v>
      </c>
      <c r="M50" s="176" t="e">
        <f>NA()</f>
        <v>#N/A</v>
      </c>
      <c r="N50" s="176" t="e">
        <f>NA()</f>
        <v>#N/A</v>
      </c>
      <c r="O50" s="176">
        <f>IF(ISNUMBER('実質公債費比率（分子）の構造'!O$53),'実質公債費比率（分子）の構造'!O$53,NA())</f>
        <v>311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9145</v>
      </c>
      <c r="E56" s="175"/>
      <c r="F56" s="175"/>
      <c r="G56" s="175">
        <f>'将来負担比率（分子）の構造'!J$52</f>
        <v>8880</v>
      </c>
      <c r="H56" s="175"/>
      <c r="I56" s="175"/>
      <c r="J56" s="175">
        <f>'将来負担比率（分子）の構造'!K$52</f>
        <v>8542</v>
      </c>
      <c r="K56" s="175"/>
      <c r="L56" s="175"/>
      <c r="M56" s="175">
        <f>'将来負担比率（分子）の構造'!L$52</f>
        <v>8253</v>
      </c>
      <c r="N56" s="175"/>
      <c r="O56" s="175"/>
      <c r="P56" s="175">
        <f>'将来負担比率（分子）の構造'!M$52</f>
        <v>7819</v>
      </c>
    </row>
    <row r="57" spans="1:16" x14ac:dyDescent="0.15">
      <c r="A57" s="175" t="s">
        <v>44</v>
      </c>
      <c r="B57" s="175"/>
      <c r="C57" s="175"/>
      <c r="D57" s="175">
        <f>'将来負担比率（分子）の構造'!I$51</f>
        <v>1620</v>
      </c>
      <c r="E57" s="175"/>
      <c r="F57" s="175"/>
      <c r="G57" s="175">
        <f>'将来負担比率（分子）の構造'!J$51</f>
        <v>1669</v>
      </c>
      <c r="H57" s="175"/>
      <c r="I57" s="175"/>
      <c r="J57" s="175">
        <f>'将来負担比率（分子）の構造'!K$51</f>
        <v>1621</v>
      </c>
      <c r="K57" s="175"/>
      <c r="L57" s="175"/>
      <c r="M57" s="175">
        <f>'将来負担比率（分子）の構造'!L$51</f>
        <v>1499</v>
      </c>
      <c r="N57" s="175"/>
      <c r="O57" s="175"/>
      <c r="P57" s="175">
        <f>'将来負担比率（分子）の構造'!M$51</f>
        <v>1402</v>
      </c>
    </row>
    <row r="58" spans="1:16" x14ac:dyDescent="0.15">
      <c r="A58" s="175" t="s">
        <v>43</v>
      </c>
      <c r="B58" s="175"/>
      <c r="C58" s="175"/>
      <c r="D58" s="175">
        <f>'将来負担比率（分子）の構造'!I$50</f>
        <v>1067</v>
      </c>
      <c r="E58" s="175"/>
      <c r="F58" s="175"/>
      <c r="G58" s="175">
        <f>'将来負担比率（分子）の構造'!J$50</f>
        <v>1102</v>
      </c>
      <c r="H58" s="175"/>
      <c r="I58" s="175"/>
      <c r="J58" s="175">
        <f>'将来負担比率（分子）の構造'!K$50</f>
        <v>1357</v>
      </c>
      <c r="K58" s="175"/>
      <c r="L58" s="175"/>
      <c r="M58" s="175">
        <f>'将来負担比率（分子）の構造'!L$50</f>
        <v>1981</v>
      </c>
      <c r="N58" s="175"/>
      <c r="O58" s="175"/>
      <c r="P58" s="175">
        <f>'将来負担比率（分子）の構造'!M$50</f>
        <v>2470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6</v>
      </c>
      <c r="C61" s="175"/>
      <c r="D61" s="175"/>
      <c r="E61" s="175">
        <f>'将来負担比率（分子）の構造'!J$46</f>
        <v>5</v>
      </c>
      <c r="F61" s="175"/>
      <c r="G61" s="175"/>
      <c r="H61" s="175">
        <f>'将来負担比率（分子）の構造'!K$46</f>
        <v>4</v>
      </c>
      <c r="I61" s="175"/>
      <c r="J61" s="175"/>
      <c r="K61" s="175">
        <f>'将来負担比率（分子）の構造'!L$46</f>
        <v>4</v>
      </c>
      <c r="L61" s="175"/>
      <c r="M61" s="175"/>
      <c r="N61" s="175">
        <f>'将来負担比率（分子）の構造'!M$46</f>
        <v>3</v>
      </c>
      <c r="O61" s="175"/>
      <c r="P61" s="175"/>
    </row>
    <row r="62" spans="1:16" x14ac:dyDescent="0.15">
      <c r="A62" s="175" t="s">
        <v>37</v>
      </c>
      <c r="B62" s="175">
        <f>'将来負担比率（分子）の構造'!I$45</f>
        <v>1318</v>
      </c>
      <c r="C62" s="175"/>
      <c r="D62" s="175"/>
      <c r="E62" s="175">
        <f>'将来負担比率（分子）の構造'!J$45</f>
        <v>1282</v>
      </c>
      <c r="F62" s="175"/>
      <c r="G62" s="175"/>
      <c r="H62" s="175">
        <f>'将来負担比率（分子）の構造'!K$45</f>
        <v>1289</v>
      </c>
      <c r="I62" s="175"/>
      <c r="J62" s="175"/>
      <c r="K62" s="175">
        <f>'将来負担比率（分子）の構造'!L$45</f>
        <v>1339</v>
      </c>
      <c r="L62" s="175"/>
      <c r="M62" s="175"/>
      <c r="N62" s="175">
        <f>'将来負担比率（分子）の構造'!M$45</f>
        <v>1359</v>
      </c>
      <c r="O62" s="175"/>
      <c r="P62" s="175"/>
    </row>
    <row r="63" spans="1:16" x14ac:dyDescent="0.15">
      <c r="A63" s="175" t="s">
        <v>36</v>
      </c>
      <c r="B63" s="175">
        <f>'将来負担比率（分子）の構造'!I$44</f>
        <v>361</v>
      </c>
      <c r="C63" s="175"/>
      <c r="D63" s="175"/>
      <c r="E63" s="175">
        <f>'将来負担比率（分子）の構造'!J$44</f>
        <v>262</v>
      </c>
      <c r="F63" s="175"/>
      <c r="G63" s="175"/>
      <c r="H63" s="175">
        <f>'将来負担比率（分子）の構造'!K$44</f>
        <v>182</v>
      </c>
      <c r="I63" s="175"/>
      <c r="J63" s="175"/>
      <c r="K63" s="175">
        <f>'将来負担比率（分子）の構造'!L$44</f>
        <v>141</v>
      </c>
      <c r="L63" s="175"/>
      <c r="M63" s="175"/>
      <c r="N63" s="175">
        <f>'将来負担比率（分子）の構造'!M$44</f>
        <v>118</v>
      </c>
      <c r="O63" s="175"/>
      <c r="P63" s="175"/>
    </row>
    <row r="64" spans="1:16" x14ac:dyDescent="0.15">
      <c r="A64" s="175" t="s">
        <v>35</v>
      </c>
      <c r="B64" s="175">
        <f>'将来負担比率（分子）の構造'!I$43</f>
        <v>7367</v>
      </c>
      <c r="C64" s="175"/>
      <c r="D64" s="175"/>
      <c r="E64" s="175">
        <f>'将来負担比率（分子）の構造'!J$43</f>
        <v>6861</v>
      </c>
      <c r="F64" s="175"/>
      <c r="G64" s="175"/>
      <c r="H64" s="175">
        <f>'将来負担比率（分子）の構造'!K$43</f>
        <v>6112</v>
      </c>
      <c r="I64" s="175"/>
      <c r="J64" s="175"/>
      <c r="K64" s="175">
        <f>'将来負担比率（分子）の構造'!L$43</f>
        <v>5608</v>
      </c>
      <c r="L64" s="175"/>
      <c r="M64" s="175"/>
      <c r="N64" s="175">
        <f>'将来負担比率（分子）の構造'!M$43</f>
        <v>5648</v>
      </c>
      <c r="O64" s="175"/>
      <c r="P64" s="175"/>
    </row>
    <row r="65" spans="1:16" x14ac:dyDescent="0.15">
      <c r="A65" s="175" t="s">
        <v>34</v>
      </c>
      <c r="B65" s="175">
        <f>'将来負担比率（分子）の構造'!I$42</f>
        <v>110</v>
      </c>
      <c r="C65" s="175"/>
      <c r="D65" s="175"/>
      <c r="E65" s="175">
        <f>'将来負担比率（分子）の構造'!J$42</f>
        <v>78</v>
      </c>
      <c r="F65" s="175"/>
      <c r="G65" s="175"/>
      <c r="H65" s="175">
        <f>'将来負担比率（分子）の構造'!K$42</f>
        <v>55</v>
      </c>
      <c r="I65" s="175"/>
      <c r="J65" s="175"/>
      <c r="K65" s="175">
        <f>'将来負担比率（分子）の構造'!L$42</f>
        <v>33</v>
      </c>
      <c r="L65" s="175"/>
      <c r="M65" s="175"/>
      <c r="N65" s="175">
        <f>'将来負担比率（分子）の構造'!M$42</f>
        <v>21</v>
      </c>
      <c r="O65" s="175"/>
      <c r="P65" s="175"/>
    </row>
    <row r="66" spans="1:16" x14ac:dyDescent="0.15">
      <c r="A66" s="175" t="s">
        <v>33</v>
      </c>
      <c r="B66" s="175">
        <f>'将来負担比率（分子）の構造'!I$41</f>
        <v>6691</v>
      </c>
      <c r="C66" s="175"/>
      <c r="D66" s="175"/>
      <c r="E66" s="175">
        <f>'将来負担比率（分子）の構造'!J$41</f>
        <v>6537</v>
      </c>
      <c r="F66" s="175"/>
      <c r="G66" s="175"/>
      <c r="H66" s="175">
        <f>'将来負担比率（分子）の構造'!K$41</f>
        <v>6274</v>
      </c>
      <c r="I66" s="175"/>
      <c r="J66" s="175"/>
      <c r="K66" s="175">
        <f>'将来負担比率（分子）の構造'!L$41</f>
        <v>6035</v>
      </c>
      <c r="L66" s="175"/>
      <c r="M66" s="175"/>
      <c r="N66" s="175">
        <f>'将来負担比率（分子）の構造'!M$41</f>
        <v>5352</v>
      </c>
      <c r="O66" s="175"/>
      <c r="P66" s="175"/>
    </row>
    <row r="67" spans="1:16" x14ac:dyDescent="0.15">
      <c r="A67" s="175" t="s">
        <v>77</v>
      </c>
      <c r="B67" s="175" t="e">
        <f>NA()</f>
        <v>#N/A</v>
      </c>
      <c r="C67" s="175">
        <f>IF(ISNUMBER('将来負担比率（分子）の構造'!I$53), IF('将来負担比率（分子）の構造'!I$53 &lt; 0, 0, '将来負担比率（分子）の構造'!I$53), NA())</f>
        <v>4022</v>
      </c>
      <c r="D67" s="175" t="e">
        <f>NA()</f>
        <v>#N/A</v>
      </c>
      <c r="E67" s="175" t="e">
        <f>NA()</f>
        <v>#N/A</v>
      </c>
      <c r="F67" s="175">
        <f>IF(ISNUMBER('将来負担比率（分子）の構造'!J$53), IF('将来負担比率（分子）の構造'!J$53 &lt; 0, 0, '将来負担比率（分子）の構造'!J$53), NA())</f>
        <v>3373</v>
      </c>
      <c r="G67" s="175" t="e">
        <f>NA()</f>
        <v>#N/A</v>
      </c>
      <c r="H67" s="175" t="e">
        <f>NA()</f>
        <v>#N/A</v>
      </c>
      <c r="I67" s="175">
        <f>IF(ISNUMBER('将来負担比率（分子）の構造'!K$53), IF('将来負担比率（分子）の構造'!K$53 &lt; 0, 0, '将来負担比率（分子）の構造'!K$53), NA())</f>
        <v>2397</v>
      </c>
      <c r="J67" s="175" t="e">
        <f>NA()</f>
        <v>#N/A</v>
      </c>
      <c r="K67" s="175" t="e">
        <f>NA()</f>
        <v>#N/A</v>
      </c>
      <c r="L67" s="175">
        <f>IF(ISNUMBER('将来負担比率（分子）の構造'!L$53), IF('将来負担比率（分子）の構造'!L$53 &lt; 0, 0, '将来負担比率（分子）の構造'!L$53), NA())</f>
        <v>1426</v>
      </c>
      <c r="M67" s="175" t="e">
        <f>NA()</f>
        <v>#N/A</v>
      </c>
      <c r="N67" s="175" t="e">
        <f>NA()</f>
        <v>#N/A</v>
      </c>
      <c r="O67" s="175">
        <f>IF(ISNUMBER('将来負担比率（分子）の構造'!M$53), IF('将来負担比率（分子）の構造'!M$53 &lt; 0, 0, '将来負担比率（分子）の構造'!M$53), NA())</f>
        <v>809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592</v>
      </c>
      <c r="C72" s="179">
        <f>基金残高に係る経年分析!G55</f>
        <v>637</v>
      </c>
      <c r="D72" s="179">
        <f>基金残高に係る経年分析!H55</f>
        <v>597</v>
      </c>
    </row>
    <row r="73" spans="1:16" x14ac:dyDescent="0.15">
      <c r="A73" s="178" t="s">
        <v>80</v>
      </c>
      <c r="B73" s="179">
        <f>基金残高に係る経年分析!F56</f>
        <v>73</v>
      </c>
      <c r="C73" s="179">
        <f>基金残高に係る経年分析!G56</f>
        <v>216</v>
      </c>
      <c r="D73" s="179">
        <f>基金残高に係る経年分析!H56</f>
        <v>311</v>
      </c>
    </row>
    <row r="74" spans="1:16" x14ac:dyDescent="0.15">
      <c r="A74" s="178" t="s">
        <v>81</v>
      </c>
      <c r="B74" s="179">
        <f>基金残高に係る経年分析!F57</f>
        <v>516</v>
      </c>
      <c r="C74" s="179">
        <f>基金残高に係る経年分析!G57</f>
        <v>915</v>
      </c>
      <c r="D74" s="179">
        <f>基金残高に係る経年分析!H57</f>
        <v>1338</v>
      </c>
    </row>
  </sheetData>
  <sheetProtection algorithmName="SHA-512" hashValue="n+rrDWHc1zfJjAxt6btG69MO03/Y2YdHA8HdnvJ3bGnaGtP5VNL14whdootRS3aOLrC0ltPCbo1BwsJKao/Trg==" saltValue="eaHSLX7WgUnn3Q8Uy3+A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220</v>
      </c>
      <c r="DI1" s="754"/>
      <c r="DJ1" s="754"/>
      <c r="DK1" s="754"/>
      <c r="DL1" s="754"/>
      <c r="DM1" s="754"/>
      <c r="DN1" s="755"/>
      <c r="DO1" s="214"/>
      <c r="DP1" s="753" t="s">
        <v>221</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233</v>
      </c>
      <c r="C5" s="716"/>
      <c r="D5" s="716"/>
      <c r="E5" s="716"/>
      <c r="F5" s="716"/>
      <c r="G5" s="716"/>
      <c r="H5" s="716"/>
      <c r="I5" s="716"/>
      <c r="J5" s="716"/>
      <c r="K5" s="716"/>
      <c r="L5" s="716"/>
      <c r="M5" s="716"/>
      <c r="N5" s="716"/>
      <c r="O5" s="716"/>
      <c r="P5" s="716"/>
      <c r="Q5" s="717"/>
      <c r="R5" s="712">
        <v>1820067</v>
      </c>
      <c r="S5" s="713"/>
      <c r="T5" s="713"/>
      <c r="U5" s="713"/>
      <c r="V5" s="713"/>
      <c r="W5" s="713"/>
      <c r="X5" s="713"/>
      <c r="Y5" s="738"/>
      <c r="Z5" s="751">
        <v>15.7</v>
      </c>
      <c r="AA5" s="751"/>
      <c r="AB5" s="751"/>
      <c r="AC5" s="751"/>
      <c r="AD5" s="752">
        <v>1711012</v>
      </c>
      <c r="AE5" s="752"/>
      <c r="AF5" s="752"/>
      <c r="AG5" s="752"/>
      <c r="AH5" s="752"/>
      <c r="AI5" s="752"/>
      <c r="AJ5" s="752"/>
      <c r="AK5" s="752"/>
      <c r="AL5" s="739">
        <v>28.8</v>
      </c>
      <c r="AM5" s="721"/>
      <c r="AN5" s="721"/>
      <c r="AO5" s="740"/>
      <c r="AP5" s="715" t="s">
        <v>234</v>
      </c>
      <c r="AQ5" s="716"/>
      <c r="AR5" s="716"/>
      <c r="AS5" s="716"/>
      <c r="AT5" s="716"/>
      <c r="AU5" s="716"/>
      <c r="AV5" s="716"/>
      <c r="AW5" s="716"/>
      <c r="AX5" s="716"/>
      <c r="AY5" s="716"/>
      <c r="AZ5" s="716"/>
      <c r="BA5" s="716"/>
      <c r="BB5" s="716"/>
      <c r="BC5" s="716"/>
      <c r="BD5" s="716"/>
      <c r="BE5" s="716"/>
      <c r="BF5" s="717"/>
      <c r="BG5" s="657">
        <v>1711012</v>
      </c>
      <c r="BH5" s="658"/>
      <c r="BI5" s="658"/>
      <c r="BJ5" s="658"/>
      <c r="BK5" s="658"/>
      <c r="BL5" s="658"/>
      <c r="BM5" s="658"/>
      <c r="BN5" s="659"/>
      <c r="BO5" s="695">
        <v>94</v>
      </c>
      <c r="BP5" s="695"/>
      <c r="BQ5" s="695"/>
      <c r="BR5" s="695"/>
      <c r="BS5" s="696">
        <v>9635</v>
      </c>
      <c r="BT5" s="696"/>
      <c r="BU5" s="696"/>
      <c r="BV5" s="696"/>
      <c r="BW5" s="696"/>
      <c r="BX5" s="696"/>
      <c r="BY5" s="696"/>
      <c r="BZ5" s="696"/>
      <c r="CA5" s="696"/>
      <c r="CB5" s="736"/>
      <c r="CD5" s="709" t="s">
        <v>229</v>
      </c>
      <c r="CE5" s="710"/>
      <c r="CF5" s="710"/>
      <c r="CG5" s="710"/>
      <c r="CH5" s="710"/>
      <c r="CI5" s="710"/>
      <c r="CJ5" s="710"/>
      <c r="CK5" s="710"/>
      <c r="CL5" s="710"/>
      <c r="CM5" s="710"/>
      <c r="CN5" s="710"/>
      <c r="CO5" s="710"/>
      <c r="CP5" s="710"/>
      <c r="CQ5" s="711"/>
      <c r="CR5" s="709" t="s">
        <v>235</v>
      </c>
      <c r="CS5" s="710"/>
      <c r="CT5" s="710"/>
      <c r="CU5" s="710"/>
      <c r="CV5" s="710"/>
      <c r="CW5" s="710"/>
      <c r="CX5" s="710"/>
      <c r="CY5" s="711"/>
      <c r="CZ5" s="709" t="s">
        <v>227</v>
      </c>
      <c r="DA5" s="710"/>
      <c r="DB5" s="710"/>
      <c r="DC5" s="711"/>
      <c r="DD5" s="709" t="s">
        <v>236</v>
      </c>
      <c r="DE5" s="710"/>
      <c r="DF5" s="710"/>
      <c r="DG5" s="710"/>
      <c r="DH5" s="710"/>
      <c r="DI5" s="710"/>
      <c r="DJ5" s="710"/>
      <c r="DK5" s="710"/>
      <c r="DL5" s="710"/>
      <c r="DM5" s="710"/>
      <c r="DN5" s="710"/>
      <c r="DO5" s="710"/>
      <c r="DP5" s="711"/>
      <c r="DQ5" s="709" t="s">
        <v>237</v>
      </c>
      <c r="DR5" s="710"/>
      <c r="DS5" s="710"/>
      <c r="DT5" s="710"/>
      <c r="DU5" s="710"/>
      <c r="DV5" s="710"/>
      <c r="DW5" s="710"/>
      <c r="DX5" s="710"/>
      <c r="DY5" s="710"/>
      <c r="DZ5" s="710"/>
      <c r="EA5" s="710"/>
      <c r="EB5" s="710"/>
      <c r="EC5" s="711"/>
    </row>
    <row r="6" spans="2:143" ht="11.25" customHeight="1" x14ac:dyDescent="0.15">
      <c r="B6" s="654" t="s">
        <v>238</v>
      </c>
      <c r="C6" s="655"/>
      <c r="D6" s="655"/>
      <c r="E6" s="655"/>
      <c r="F6" s="655"/>
      <c r="G6" s="655"/>
      <c r="H6" s="655"/>
      <c r="I6" s="655"/>
      <c r="J6" s="655"/>
      <c r="K6" s="655"/>
      <c r="L6" s="655"/>
      <c r="M6" s="655"/>
      <c r="N6" s="655"/>
      <c r="O6" s="655"/>
      <c r="P6" s="655"/>
      <c r="Q6" s="656"/>
      <c r="R6" s="657">
        <v>90236</v>
      </c>
      <c r="S6" s="658"/>
      <c r="T6" s="658"/>
      <c r="U6" s="658"/>
      <c r="V6" s="658"/>
      <c r="W6" s="658"/>
      <c r="X6" s="658"/>
      <c r="Y6" s="659"/>
      <c r="Z6" s="695">
        <v>0.8</v>
      </c>
      <c r="AA6" s="695"/>
      <c r="AB6" s="695"/>
      <c r="AC6" s="695"/>
      <c r="AD6" s="696">
        <v>90236</v>
      </c>
      <c r="AE6" s="696"/>
      <c r="AF6" s="696"/>
      <c r="AG6" s="696"/>
      <c r="AH6" s="696"/>
      <c r="AI6" s="696"/>
      <c r="AJ6" s="696"/>
      <c r="AK6" s="696"/>
      <c r="AL6" s="660">
        <v>1.5</v>
      </c>
      <c r="AM6" s="661"/>
      <c r="AN6" s="661"/>
      <c r="AO6" s="697"/>
      <c r="AP6" s="654" t="s">
        <v>239</v>
      </c>
      <c r="AQ6" s="655"/>
      <c r="AR6" s="655"/>
      <c r="AS6" s="655"/>
      <c r="AT6" s="655"/>
      <c r="AU6" s="655"/>
      <c r="AV6" s="655"/>
      <c r="AW6" s="655"/>
      <c r="AX6" s="655"/>
      <c r="AY6" s="655"/>
      <c r="AZ6" s="655"/>
      <c r="BA6" s="655"/>
      <c r="BB6" s="655"/>
      <c r="BC6" s="655"/>
      <c r="BD6" s="655"/>
      <c r="BE6" s="655"/>
      <c r="BF6" s="656"/>
      <c r="BG6" s="657">
        <v>1711012</v>
      </c>
      <c r="BH6" s="658"/>
      <c r="BI6" s="658"/>
      <c r="BJ6" s="658"/>
      <c r="BK6" s="658"/>
      <c r="BL6" s="658"/>
      <c r="BM6" s="658"/>
      <c r="BN6" s="659"/>
      <c r="BO6" s="695">
        <v>94</v>
      </c>
      <c r="BP6" s="695"/>
      <c r="BQ6" s="695"/>
      <c r="BR6" s="695"/>
      <c r="BS6" s="696">
        <v>9635</v>
      </c>
      <c r="BT6" s="696"/>
      <c r="BU6" s="696"/>
      <c r="BV6" s="696"/>
      <c r="BW6" s="696"/>
      <c r="BX6" s="696"/>
      <c r="BY6" s="696"/>
      <c r="BZ6" s="696"/>
      <c r="CA6" s="696"/>
      <c r="CB6" s="736"/>
      <c r="CD6" s="715" t="s">
        <v>240</v>
      </c>
      <c r="CE6" s="716"/>
      <c r="CF6" s="716"/>
      <c r="CG6" s="716"/>
      <c r="CH6" s="716"/>
      <c r="CI6" s="716"/>
      <c r="CJ6" s="716"/>
      <c r="CK6" s="716"/>
      <c r="CL6" s="716"/>
      <c r="CM6" s="716"/>
      <c r="CN6" s="716"/>
      <c r="CO6" s="716"/>
      <c r="CP6" s="716"/>
      <c r="CQ6" s="717"/>
      <c r="CR6" s="657">
        <v>123738</v>
      </c>
      <c r="CS6" s="658"/>
      <c r="CT6" s="658"/>
      <c r="CU6" s="658"/>
      <c r="CV6" s="658"/>
      <c r="CW6" s="658"/>
      <c r="CX6" s="658"/>
      <c r="CY6" s="659"/>
      <c r="CZ6" s="739">
        <v>1.1000000000000001</v>
      </c>
      <c r="DA6" s="721"/>
      <c r="DB6" s="721"/>
      <c r="DC6" s="741"/>
      <c r="DD6" s="663" t="s">
        <v>241</v>
      </c>
      <c r="DE6" s="658"/>
      <c r="DF6" s="658"/>
      <c r="DG6" s="658"/>
      <c r="DH6" s="658"/>
      <c r="DI6" s="658"/>
      <c r="DJ6" s="658"/>
      <c r="DK6" s="658"/>
      <c r="DL6" s="658"/>
      <c r="DM6" s="658"/>
      <c r="DN6" s="658"/>
      <c r="DO6" s="658"/>
      <c r="DP6" s="659"/>
      <c r="DQ6" s="663">
        <v>123738</v>
      </c>
      <c r="DR6" s="658"/>
      <c r="DS6" s="658"/>
      <c r="DT6" s="658"/>
      <c r="DU6" s="658"/>
      <c r="DV6" s="658"/>
      <c r="DW6" s="658"/>
      <c r="DX6" s="658"/>
      <c r="DY6" s="658"/>
      <c r="DZ6" s="658"/>
      <c r="EA6" s="658"/>
      <c r="EB6" s="658"/>
      <c r="EC6" s="694"/>
    </row>
    <row r="7" spans="2:143" ht="11.25" customHeight="1" x14ac:dyDescent="0.15">
      <c r="B7" s="654" t="s">
        <v>242</v>
      </c>
      <c r="C7" s="655"/>
      <c r="D7" s="655"/>
      <c r="E7" s="655"/>
      <c r="F7" s="655"/>
      <c r="G7" s="655"/>
      <c r="H7" s="655"/>
      <c r="I7" s="655"/>
      <c r="J7" s="655"/>
      <c r="K7" s="655"/>
      <c r="L7" s="655"/>
      <c r="M7" s="655"/>
      <c r="N7" s="655"/>
      <c r="O7" s="655"/>
      <c r="P7" s="655"/>
      <c r="Q7" s="656"/>
      <c r="R7" s="657">
        <v>668</v>
      </c>
      <c r="S7" s="658"/>
      <c r="T7" s="658"/>
      <c r="U7" s="658"/>
      <c r="V7" s="658"/>
      <c r="W7" s="658"/>
      <c r="X7" s="658"/>
      <c r="Y7" s="659"/>
      <c r="Z7" s="695">
        <v>0</v>
      </c>
      <c r="AA7" s="695"/>
      <c r="AB7" s="695"/>
      <c r="AC7" s="695"/>
      <c r="AD7" s="696">
        <v>668</v>
      </c>
      <c r="AE7" s="696"/>
      <c r="AF7" s="696"/>
      <c r="AG7" s="696"/>
      <c r="AH7" s="696"/>
      <c r="AI7" s="696"/>
      <c r="AJ7" s="696"/>
      <c r="AK7" s="696"/>
      <c r="AL7" s="660">
        <v>0</v>
      </c>
      <c r="AM7" s="661"/>
      <c r="AN7" s="661"/>
      <c r="AO7" s="697"/>
      <c r="AP7" s="654" t="s">
        <v>243</v>
      </c>
      <c r="AQ7" s="655"/>
      <c r="AR7" s="655"/>
      <c r="AS7" s="655"/>
      <c r="AT7" s="655"/>
      <c r="AU7" s="655"/>
      <c r="AV7" s="655"/>
      <c r="AW7" s="655"/>
      <c r="AX7" s="655"/>
      <c r="AY7" s="655"/>
      <c r="AZ7" s="655"/>
      <c r="BA7" s="655"/>
      <c r="BB7" s="655"/>
      <c r="BC7" s="655"/>
      <c r="BD7" s="655"/>
      <c r="BE7" s="655"/>
      <c r="BF7" s="656"/>
      <c r="BG7" s="657">
        <v>776661</v>
      </c>
      <c r="BH7" s="658"/>
      <c r="BI7" s="658"/>
      <c r="BJ7" s="658"/>
      <c r="BK7" s="658"/>
      <c r="BL7" s="658"/>
      <c r="BM7" s="658"/>
      <c r="BN7" s="659"/>
      <c r="BO7" s="695">
        <v>42.7</v>
      </c>
      <c r="BP7" s="695"/>
      <c r="BQ7" s="695"/>
      <c r="BR7" s="695"/>
      <c r="BS7" s="696">
        <v>9635</v>
      </c>
      <c r="BT7" s="696"/>
      <c r="BU7" s="696"/>
      <c r="BV7" s="696"/>
      <c r="BW7" s="696"/>
      <c r="BX7" s="696"/>
      <c r="BY7" s="696"/>
      <c r="BZ7" s="696"/>
      <c r="CA7" s="696"/>
      <c r="CB7" s="736"/>
      <c r="CD7" s="654" t="s">
        <v>244</v>
      </c>
      <c r="CE7" s="655"/>
      <c r="CF7" s="655"/>
      <c r="CG7" s="655"/>
      <c r="CH7" s="655"/>
      <c r="CI7" s="655"/>
      <c r="CJ7" s="655"/>
      <c r="CK7" s="655"/>
      <c r="CL7" s="655"/>
      <c r="CM7" s="655"/>
      <c r="CN7" s="655"/>
      <c r="CO7" s="655"/>
      <c r="CP7" s="655"/>
      <c r="CQ7" s="656"/>
      <c r="CR7" s="657">
        <v>2490338</v>
      </c>
      <c r="CS7" s="658"/>
      <c r="CT7" s="658"/>
      <c r="CU7" s="658"/>
      <c r="CV7" s="658"/>
      <c r="CW7" s="658"/>
      <c r="CX7" s="658"/>
      <c r="CY7" s="659"/>
      <c r="CZ7" s="695">
        <v>22.2</v>
      </c>
      <c r="DA7" s="695"/>
      <c r="DB7" s="695"/>
      <c r="DC7" s="695"/>
      <c r="DD7" s="663">
        <v>8511</v>
      </c>
      <c r="DE7" s="658"/>
      <c r="DF7" s="658"/>
      <c r="DG7" s="658"/>
      <c r="DH7" s="658"/>
      <c r="DI7" s="658"/>
      <c r="DJ7" s="658"/>
      <c r="DK7" s="658"/>
      <c r="DL7" s="658"/>
      <c r="DM7" s="658"/>
      <c r="DN7" s="658"/>
      <c r="DO7" s="658"/>
      <c r="DP7" s="659"/>
      <c r="DQ7" s="663">
        <v>1063192</v>
      </c>
      <c r="DR7" s="658"/>
      <c r="DS7" s="658"/>
      <c r="DT7" s="658"/>
      <c r="DU7" s="658"/>
      <c r="DV7" s="658"/>
      <c r="DW7" s="658"/>
      <c r="DX7" s="658"/>
      <c r="DY7" s="658"/>
      <c r="DZ7" s="658"/>
      <c r="EA7" s="658"/>
      <c r="EB7" s="658"/>
      <c r="EC7" s="694"/>
    </row>
    <row r="8" spans="2:143" ht="11.25" customHeight="1" x14ac:dyDescent="0.15">
      <c r="B8" s="654" t="s">
        <v>245</v>
      </c>
      <c r="C8" s="655"/>
      <c r="D8" s="655"/>
      <c r="E8" s="655"/>
      <c r="F8" s="655"/>
      <c r="G8" s="655"/>
      <c r="H8" s="655"/>
      <c r="I8" s="655"/>
      <c r="J8" s="655"/>
      <c r="K8" s="655"/>
      <c r="L8" s="655"/>
      <c r="M8" s="655"/>
      <c r="N8" s="655"/>
      <c r="O8" s="655"/>
      <c r="P8" s="655"/>
      <c r="Q8" s="656"/>
      <c r="R8" s="657">
        <v>4909</v>
      </c>
      <c r="S8" s="658"/>
      <c r="T8" s="658"/>
      <c r="U8" s="658"/>
      <c r="V8" s="658"/>
      <c r="W8" s="658"/>
      <c r="X8" s="658"/>
      <c r="Y8" s="659"/>
      <c r="Z8" s="695">
        <v>0</v>
      </c>
      <c r="AA8" s="695"/>
      <c r="AB8" s="695"/>
      <c r="AC8" s="695"/>
      <c r="AD8" s="696">
        <v>4909</v>
      </c>
      <c r="AE8" s="696"/>
      <c r="AF8" s="696"/>
      <c r="AG8" s="696"/>
      <c r="AH8" s="696"/>
      <c r="AI8" s="696"/>
      <c r="AJ8" s="696"/>
      <c r="AK8" s="696"/>
      <c r="AL8" s="660">
        <v>0.1</v>
      </c>
      <c r="AM8" s="661"/>
      <c r="AN8" s="661"/>
      <c r="AO8" s="697"/>
      <c r="AP8" s="654" t="s">
        <v>246</v>
      </c>
      <c r="AQ8" s="655"/>
      <c r="AR8" s="655"/>
      <c r="AS8" s="655"/>
      <c r="AT8" s="655"/>
      <c r="AU8" s="655"/>
      <c r="AV8" s="655"/>
      <c r="AW8" s="655"/>
      <c r="AX8" s="655"/>
      <c r="AY8" s="655"/>
      <c r="AZ8" s="655"/>
      <c r="BA8" s="655"/>
      <c r="BB8" s="655"/>
      <c r="BC8" s="655"/>
      <c r="BD8" s="655"/>
      <c r="BE8" s="655"/>
      <c r="BF8" s="656"/>
      <c r="BG8" s="657">
        <v>29031</v>
      </c>
      <c r="BH8" s="658"/>
      <c r="BI8" s="658"/>
      <c r="BJ8" s="658"/>
      <c r="BK8" s="658"/>
      <c r="BL8" s="658"/>
      <c r="BM8" s="658"/>
      <c r="BN8" s="659"/>
      <c r="BO8" s="695">
        <v>1.6</v>
      </c>
      <c r="BP8" s="695"/>
      <c r="BQ8" s="695"/>
      <c r="BR8" s="695"/>
      <c r="BS8" s="696" t="s">
        <v>139</v>
      </c>
      <c r="BT8" s="696"/>
      <c r="BU8" s="696"/>
      <c r="BV8" s="696"/>
      <c r="BW8" s="696"/>
      <c r="BX8" s="696"/>
      <c r="BY8" s="696"/>
      <c r="BZ8" s="696"/>
      <c r="CA8" s="696"/>
      <c r="CB8" s="736"/>
      <c r="CD8" s="654" t="s">
        <v>247</v>
      </c>
      <c r="CE8" s="655"/>
      <c r="CF8" s="655"/>
      <c r="CG8" s="655"/>
      <c r="CH8" s="655"/>
      <c r="CI8" s="655"/>
      <c r="CJ8" s="655"/>
      <c r="CK8" s="655"/>
      <c r="CL8" s="655"/>
      <c r="CM8" s="655"/>
      <c r="CN8" s="655"/>
      <c r="CO8" s="655"/>
      <c r="CP8" s="655"/>
      <c r="CQ8" s="656"/>
      <c r="CR8" s="657">
        <v>3204880</v>
      </c>
      <c r="CS8" s="658"/>
      <c r="CT8" s="658"/>
      <c r="CU8" s="658"/>
      <c r="CV8" s="658"/>
      <c r="CW8" s="658"/>
      <c r="CX8" s="658"/>
      <c r="CY8" s="659"/>
      <c r="CZ8" s="695">
        <v>28.6</v>
      </c>
      <c r="DA8" s="695"/>
      <c r="DB8" s="695"/>
      <c r="DC8" s="695"/>
      <c r="DD8" s="663" t="s">
        <v>241</v>
      </c>
      <c r="DE8" s="658"/>
      <c r="DF8" s="658"/>
      <c r="DG8" s="658"/>
      <c r="DH8" s="658"/>
      <c r="DI8" s="658"/>
      <c r="DJ8" s="658"/>
      <c r="DK8" s="658"/>
      <c r="DL8" s="658"/>
      <c r="DM8" s="658"/>
      <c r="DN8" s="658"/>
      <c r="DO8" s="658"/>
      <c r="DP8" s="659"/>
      <c r="DQ8" s="663">
        <v>1699351</v>
      </c>
      <c r="DR8" s="658"/>
      <c r="DS8" s="658"/>
      <c r="DT8" s="658"/>
      <c r="DU8" s="658"/>
      <c r="DV8" s="658"/>
      <c r="DW8" s="658"/>
      <c r="DX8" s="658"/>
      <c r="DY8" s="658"/>
      <c r="DZ8" s="658"/>
      <c r="EA8" s="658"/>
      <c r="EB8" s="658"/>
      <c r="EC8" s="694"/>
    </row>
    <row r="9" spans="2:143" ht="11.25" customHeight="1" x14ac:dyDescent="0.15">
      <c r="B9" s="654" t="s">
        <v>248</v>
      </c>
      <c r="C9" s="655"/>
      <c r="D9" s="655"/>
      <c r="E9" s="655"/>
      <c r="F9" s="655"/>
      <c r="G9" s="655"/>
      <c r="H9" s="655"/>
      <c r="I9" s="655"/>
      <c r="J9" s="655"/>
      <c r="K9" s="655"/>
      <c r="L9" s="655"/>
      <c r="M9" s="655"/>
      <c r="N9" s="655"/>
      <c r="O9" s="655"/>
      <c r="P9" s="655"/>
      <c r="Q9" s="656"/>
      <c r="R9" s="657">
        <v>3974</v>
      </c>
      <c r="S9" s="658"/>
      <c r="T9" s="658"/>
      <c r="U9" s="658"/>
      <c r="V9" s="658"/>
      <c r="W9" s="658"/>
      <c r="X9" s="658"/>
      <c r="Y9" s="659"/>
      <c r="Z9" s="695">
        <v>0</v>
      </c>
      <c r="AA9" s="695"/>
      <c r="AB9" s="695"/>
      <c r="AC9" s="695"/>
      <c r="AD9" s="696">
        <v>3974</v>
      </c>
      <c r="AE9" s="696"/>
      <c r="AF9" s="696"/>
      <c r="AG9" s="696"/>
      <c r="AH9" s="696"/>
      <c r="AI9" s="696"/>
      <c r="AJ9" s="696"/>
      <c r="AK9" s="696"/>
      <c r="AL9" s="660">
        <v>0.1</v>
      </c>
      <c r="AM9" s="661"/>
      <c r="AN9" s="661"/>
      <c r="AO9" s="697"/>
      <c r="AP9" s="654" t="s">
        <v>249</v>
      </c>
      <c r="AQ9" s="655"/>
      <c r="AR9" s="655"/>
      <c r="AS9" s="655"/>
      <c r="AT9" s="655"/>
      <c r="AU9" s="655"/>
      <c r="AV9" s="655"/>
      <c r="AW9" s="655"/>
      <c r="AX9" s="655"/>
      <c r="AY9" s="655"/>
      <c r="AZ9" s="655"/>
      <c r="BA9" s="655"/>
      <c r="BB9" s="655"/>
      <c r="BC9" s="655"/>
      <c r="BD9" s="655"/>
      <c r="BE9" s="655"/>
      <c r="BF9" s="656"/>
      <c r="BG9" s="657">
        <v>655942</v>
      </c>
      <c r="BH9" s="658"/>
      <c r="BI9" s="658"/>
      <c r="BJ9" s="658"/>
      <c r="BK9" s="658"/>
      <c r="BL9" s="658"/>
      <c r="BM9" s="658"/>
      <c r="BN9" s="659"/>
      <c r="BO9" s="695">
        <v>36</v>
      </c>
      <c r="BP9" s="695"/>
      <c r="BQ9" s="695"/>
      <c r="BR9" s="695"/>
      <c r="BS9" s="696" t="s">
        <v>139</v>
      </c>
      <c r="BT9" s="696"/>
      <c r="BU9" s="696"/>
      <c r="BV9" s="696"/>
      <c r="BW9" s="696"/>
      <c r="BX9" s="696"/>
      <c r="BY9" s="696"/>
      <c r="BZ9" s="696"/>
      <c r="CA9" s="696"/>
      <c r="CB9" s="736"/>
      <c r="CD9" s="654" t="s">
        <v>250</v>
      </c>
      <c r="CE9" s="655"/>
      <c r="CF9" s="655"/>
      <c r="CG9" s="655"/>
      <c r="CH9" s="655"/>
      <c r="CI9" s="655"/>
      <c r="CJ9" s="655"/>
      <c r="CK9" s="655"/>
      <c r="CL9" s="655"/>
      <c r="CM9" s="655"/>
      <c r="CN9" s="655"/>
      <c r="CO9" s="655"/>
      <c r="CP9" s="655"/>
      <c r="CQ9" s="656"/>
      <c r="CR9" s="657">
        <v>950473</v>
      </c>
      <c r="CS9" s="658"/>
      <c r="CT9" s="658"/>
      <c r="CU9" s="658"/>
      <c r="CV9" s="658"/>
      <c r="CW9" s="658"/>
      <c r="CX9" s="658"/>
      <c r="CY9" s="659"/>
      <c r="CZ9" s="695">
        <v>8.5</v>
      </c>
      <c r="DA9" s="695"/>
      <c r="DB9" s="695"/>
      <c r="DC9" s="695"/>
      <c r="DD9" s="663">
        <v>15565</v>
      </c>
      <c r="DE9" s="658"/>
      <c r="DF9" s="658"/>
      <c r="DG9" s="658"/>
      <c r="DH9" s="658"/>
      <c r="DI9" s="658"/>
      <c r="DJ9" s="658"/>
      <c r="DK9" s="658"/>
      <c r="DL9" s="658"/>
      <c r="DM9" s="658"/>
      <c r="DN9" s="658"/>
      <c r="DO9" s="658"/>
      <c r="DP9" s="659"/>
      <c r="DQ9" s="663">
        <v>754795</v>
      </c>
      <c r="DR9" s="658"/>
      <c r="DS9" s="658"/>
      <c r="DT9" s="658"/>
      <c r="DU9" s="658"/>
      <c r="DV9" s="658"/>
      <c r="DW9" s="658"/>
      <c r="DX9" s="658"/>
      <c r="DY9" s="658"/>
      <c r="DZ9" s="658"/>
      <c r="EA9" s="658"/>
      <c r="EB9" s="658"/>
      <c r="EC9" s="694"/>
    </row>
    <row r="10" spans="2:143" ht="11.25" customHeight="1" x14ac:dyDescent="0.15">
      <c r="B10" s="654" t="s">
        <v>251</v>
      </c>
      <c r="C10" s="655"/>
      <c r="D10" s="655"/>
      <c r="E10" s="655"/>
      <c r="F10" s="655"/>
      <c r="G10" s="655"/>
      <c r="H10" s="655"/>
      <c r="I10" s="655"/>
      <c r="J10" s="655"/>
      <c r="K10" s="655"/>
      <c r="L10" s="655"/>
      <c r="M10" s="655"/>
      <c r="N10" s="655"/>
      <c r="O10" s="655"/>
      <c r="P10" s="655"/>
      <c r="Q10" s="656"/>
      <c r="R10" s="657" t="s">
        <v>139</v>
      </c>
      <c r="S10" s="658"/>
      <c r="T10" s="658"/>
      <c r="U10" s="658"/>
      <c r="V10" s="658"/>
      <c r="W10" s="658"/>
      <c r="X10" s="658"/>
      <c r="Y10" s="659"/>
      <c r="Z10" s="695" t="s">
        <v>139</v>
      </c>
      <c r="AA10" s="695"/>
      <c r="AB10" s="695"/>
      <c r="AC10" s="695"/>
      <c r="AD10" s="696" t="s">
        <v>241</v>
      </c>
      <c r="AE10" s="696"/>
      <c r="AF10" s="696"/>
      <c r="AG10" s="696"/>
      <c r="AH10" s="696"/>
      <c r="AI10" s="696"/>
      <c r="AJ10" s="696"/>
      <c r="AK10" s="696"/>
      <c r="AL10" s="660" t="s">
        <v>241</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57963</v>
      </c>
      <c r="BH10" s="658"/>
      <c r="BI10" s="658"/>
      <c r="BJ10" s="658"/>
      <c r="BK10" s="658"/>
      <c r="BL10" s="658"/>
      <c r="BM10" s="658"/>
      <c r="BN10" s="659"/>
      <c r="BO10" s="695">
        <v>3.2</v>
      </c>
      <c r="BP10" s="695"/>
      <c r="BQ10" s="695"/>
      <c r="BR10" s="695"/>
      <c r="BS10" s="696" t="s">
        <v>139</v>
      </c>
      <c r="BT10" s="696"/>
      <c r="BU10" s="696"/>
      <c r="BV10" s="696"/>
      <c r="BW10" s="696"/>
      <c r="BX10" s="696"/>
      <c r="BY10" s="696"/>
      <c r="BZ10" s="696"/>
      <c r="CA10" s="696"/>
      <c r="CB10" s="736"/>
      <c r="CD10" s="654" t="s">
        <v>253</v>
      </c>
      <c r="CE10" s="655"/>
      <c r="CF10" s="655"/>
      <c r="CG10" s="655"/>
      <c r="CH10" s="655"/>
      <c r="CI10" s="655"/>
      <c r="CJ10" s="655"/>
      <c r="CK10" s="655"/>
      <c r="CL10" s="655"/>
      <c r="CM10" s="655"/>
      <c r="CN10" s="655"/>
      <c r="CO10" s="655"/>
      <c r="CP10" s="655"/>
      <c r="CQ10" s="656"/>
      <c r="CR10" s="657">
        <v>36649</v>
      </c>
      <c r="CS10" s="658"/>
      <c r="CT10" s="658"/>
      <c r="CU10" s="658"/>
      <c r="CV10" s="658"/>
      <c r="CW10" s="658"/>
      <c r="CX10" s="658"/>
      <c r="CY10" s="659"/>
      <c r="CZ10" s="695">
        <v>0.3</v>
      </c>
      <c r="DA10" s="695"/>
      <c r="DB10" s="695"/>
      <c r="DC10" s="695"/>
      <c r="DD10" s="663" t="s">
        <v>139</v>
      </c>
      <c r="DE10" s="658"/>
      <c r="DF10" s="658"/>
      <c r="DG10" s="658"/>
      <c r="DH10" s="658"/>
      <c r="DI10" s="658"/>
      <c r="DJ10" s="658"/>
      <c r="DK10" s="658"/>
      <c r="DL10" s="658"/>
      <c r="DM10" s="658"/>
      <c r="DN10" s="658"/>
      <c r="DO10" s="658"/>
      <c r="DP10" s="659"/>
      <c r="DQ10" s="663">
        <v>22391</v>
      </c>
      <c r="DR10" s="658"/>
      <c r="DS10" s="658"/>
      <c r="DT10" s="658"/>
      <c r="DU10" s="658"/>
      <c r="DV10" s="658"/>
      <c r="DW10" s="658"/>
      <c r="DX10" s="658"/>
      <c r="DY10" s="658"/>
      <c r="DZ10" s="658"/>
      <c r="EA10" s="658"/>
      <c r="EB10" s="658"/>
      <c r="EC10" s="694"/>
    </row>
    <row r="11" spans="2:143" ht="11.25" customHeight="1" x14ac:dyDescent="0.15">
      <c r="B11" s="654" t="s">
        <v>254</v>
      </c>
      <c r="C11" s="655"/>
      <c r="D11" s="655"/>
      <c r="E11" s="655"/>
      <c r="F11" s="655"/>
      <c r="G11" s="655"/>
      <c r="H11" s="655"/>
      <c r="I11" s="655"/>
      <c r="J11" s="655"/>
      <c r="K11" s="655"/>
      <c r="L11" s="655"/>
      <c r="M11" s="655"/>
      <c r="N11" s="655"/>
      <c r="O11" s="655"/>
      <c r="P11" s="655"/>
      <c r="Q11" s="656"/>
      <c r="R11" s="657">
        <v>471197</v>
      </c>
      <c r="S11" s="658"/>
      <c r="T11" s="658"/>
      <c r="U11" s="658"/>
      <c r="V11" s="658"/>
      <c r="W11" s="658"/>
      <c r="X11" s="658"/>
      <c r="Y11" s="659"/>
      <c r="Z11" s="660">
        <v>4.0999999999999996</v>
      </c>
      <c r="AA11" s="661"/>
      <c r="AB11" s="661"/>
      <c r="AC11" s="662"/>
      <c r="AD11" s="663">
        <v>471197</v>
      </c>
      <c r="AE11" s="658"/>
      <c r="AF11" s="658"/>
      <c r="AG11" s="658"/>
      <c r="AH11" s="658"/>
      <c r="AI11" s="658"/>
      <c r="AJ11" s="658"/>
      <c r="AK11" s="659"/>
      <c r="AL11" s="660">
        <v>7.9</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33725</v>
      </c>
      <c r="BH11" s="658"/>
      <c r="BI11" s="658"/>
      <c r="BJ11" s="658"/>
      <c r="BK11" s="658"/>
      <c r="BL11" s="658"/>
      <c r="BM11" s="658"/>
      <c r="BN11" s="659"/>
      <c r="BO11" s="695">
        <v>1.9</v>
      </c>
      <c r="BP11" s="695"/>
      <c r="BQ11" s="695"/>
      <c r="BR11" s="695"/>
      <c r="BS11" s="696">
        <v>9635</v>
      </c>
      <c r="BT11" s="696"/>
      <c r="BU11" s="696"/>
      <c r="BV11" s="696"/>
      <c r="BW11" s="696"/>
      <c r="BX11" s="696"/>
      <c r="BY11" s="696"/>
      <c r="BZ11" s="696"/>
      <c r="CA11" s="696"/>
      <c r="CB11" s="736"/>
      <c r="CD11" s="654" t="s">
        <v>256</v>
      </c>
      <c r="CE11" s="655"/>
      <c r="CF11" s="655"/>
      <c r="CG11" s="655"/>
      <c r="CH11" s="655"/>
      <c r="CI11" s="655"/>
      <c r="CJ11" s="655"/>
      <c r="CK11" s="655"/>
      <c r="CL11" s="655"/>
      <c r="CM11" s="655"/>
      <c r="CN11" s="655"/>
      <c r="CO11" s="655"/>
      <c r="CP11" s="655"/>
      <c r="CQ11" s="656"/>
      <c r="CR11" s="657">
        <v>329831</v>
      </c>
      <c r="CS11" s="658"/>
      <c r="CT11" s="658"/>
      <c r="CU11" s="658"/>
      <c r="CV11" s="658"/>
      <c r="CW11" s="658"/>
      <c r="CX11" s="658"/>
      <c r="CY11" s="659"/>
      <c r="CZ11" s="695">
        <v>2.9</v>
      </c>
      <c r="DA11" s="695"/>
      <c r="DB11" s="695"/>
      <c r="DC11" s="695"/>
      <c r="DD11" s="663">
        <v>72517</v>
      </c>
      <c r="DE11" s="658"/>
      <c r="DF11" s="658"/>
      <c r="DG11" s="658"/>
      <c r="DH11" s="658"/>
      <c r="DI11" s="658"/>
      <c r="DJ11" s="658"/>
      <c r="DK11" s="658"/>
      <c r="DL11" s="658"/>
      <c r="DM11" s="658"/>
      <c r="DN11" s="658"/>
      <c r="DO11" s="658"/>
      <c r="DP11" s="659"/>
      <c r="DQ11" s="663">
        <v>175997</v>
      </c>
      <c r="DR11" s="658"/>
      <c r="DS11" s="658"/>
      <c r="DT11" s="658"/>
      <c r="DU11" s="658"/>
      <c r="DV11" s="658"/>
      <c r="DW11" s="658"/>
      <c r="DX11" s="658"/>
      <c r="DY11" s="658"/>
      <c r="DZ11" s="658"/>
      <c r="EA11" s="658"/>
      <c r="EB11" s="658"/>
      <c r="EC11" s="694"/>
    </row>
    <row r="12" spans="2:143" ht="11.25" customHeight="1" x14ac:dyDescent="0.15">
      <c r="B12" s="654" t="s">
        <v>257</v>
      </c>
      <c r="C12" s="655"/>
      <c r="D12" s="655"/>
      <c r="E12" s="655"/>
      <c r="F12" s="655"/>
      <c r="G12" s="655"/>
      <c r="H12" s="655"/>
      <c r="I12" s="655"/>
      <c r="J12" s="655"/>
      <c r="K12" s="655"/>
      <c r="L12" s="655"/>
      <c r="M12" s="655"/>
      <c r="N12" s="655"/>
      <c r="O12" s="655"/>
      <c r="P12" s="655"/>
      <c r="Q12" s="656"/>
      <c r="R12" s="657">
        <v>686</v>
      </c>
      <c r="S12" s="658"/>
      <c r="T12" s="658"/>
      <c r="U12" s="658"/>
      <c r="V12" s="658"/>
      <c r="W12" s="658"/>
      <c r="X12" s="658"/>
      <c r="Y12" s="659"/>
      <c r="Z12" s="695">
        <v>0</v>
      </c>
      <c r="AA12" s="695"/>
      <c r="AB12" s="695"/>
      <c r="AC12" s="695"/>
      <c r="AD12" s="696">
        <v>686</v>
      </c>
      <c r="AE12" s="696"/>
      <c r="AF12" s="696"/>
      <c r="AG12" s="696"/>
      <c r="AH12" s="696"/>
      <c r="AI12" s="696"/>
      <c r="AJ12" s="696"/>
      <c r="AK12" s="696"/>
      <c r="AL12" s="660">
        <v>0</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683490</v>
      </c>
      <c r="BH12" s="658"/>
      <c r="BI12" s="658"/>
      <c r="BJ12" s="658"/>
      <c r="BK12" s="658"/>
      <c r="BL12" s="658"/>
      <c r="BM12" s="658"/>
      <c r="BN12" s="659"/>
      <c r="BO12" s="695">
        <v>37.6</v>
      </c>
      <c r="BP12" s="695"/>
      <c r="BQ12" s="695"/>
      <c r="BR12" s="695"/>
      <c r="BS12" s="696" t="s">
        <v>139</v>
      </c>
      <c r="BT12" s="696"/>
      <c r="BU12" s="696"/>
      <c r="BV12" s="696"/>
      <c r="BW12" s="696"/>
      <c r="BX12" s="696"/>
      <c r="BY12" s="696"/>
      <c r="BZ12" s="696"/>
      <c r="CA12" s="696"/>
      <c r="CB12" s="736"/>
      <c r="CD12" s="654" t="s">
        <v>259</v>
      </c>
      <c r="CE12" s="655"/>
      <c r="CF12" s="655"/>
      <c r="CG12" s="655"/>
      <c r="CH12" s="655"/>
      <c r="CI12" s="655"/>
      <c r="CJ12" s="655"/>
      <c r="CK12" s="655"/>
      <c r="CL12" s="655"/>
      <c r="CM12" s="655"/>
      <c r="CN12" s="655"/>
      <c r="CO12" s="655"/>
      <c r="CP12" s="655"/>
      <c r="CQ12" s="656"/>
      <c r="CR12" s="657">
        <v>352486</v>
      </c>
      <c r="CS12" s="658"/>
      <c r="CT12" s="658"/>
      <c r="CU12" s="658"/>
      <c r="CV12" s="658"/>
      <c r="CW12" s="658"/>
      <c r="CX12" s="658"/>
      <c r="CY12" s="659"/>
      <c r="CZ12" s="695">
        <v>3.1</v>
      </c>
      <c r="DA12" s="695"/>
      <c r="DB12" s="695"/>
      <c r="DC12" s="695"/>
      <c r="DD12" s="663">
        <v>16495</v>
      </c>
      <c r="DE12" s="658"/>
      <c r="DF12" s="658"/>
      <c r="DG12" s="658"/>
      <c r="DH12" s="658"/>
      <c r="DI12" s="658"/>
      <c r="DJ12" s="658"/>
      <c r="DK12" s="658"/>
      <c r="DL12" s="658"/>
      <c r="DM12" s="658"/>
      <c r="DN12" s="658"/>
      <c r="DO12" s="658"/>
      <c r="DP12" s="659"/>
      <c r="DQ12" s="663">
        <v>179623</v>
      </c>
      <c r="DR12" s="658"/>
      <c r="DS12" s="658"/>
      <c r="DT12" s="658"/>
      <c r="DU12" s="658"/>
      <c r="DV12" s="658"/>
      <c r="DW12" s="658"/>
      <c r="DX12" s="658"/>
      <c r="DY12" s="658"/>
      <c r="DZ12" s="658"/>
      <c r="EA12" s="658"/>
      <c r="EB12" s="658"/>
      <c r="EC12" s="694"/>
    </row>
    <row r="13" spans="2:143" ht="11.25" customHeight="1" x14ac:dyDescent="0.15">
      <c r="B13" s="654" t="s">
        <v>260</v>
      </c>
      <c r="C13" s="655"/>
      <c r="D13" s="655"/>
      <c r="E13" s="655"/>
      <c r="F13" s="655"/>
      <c r="G13" s="655"/>
      <c r="H13" s="655"/>
      <c r="I13" s="655"/>
      <c r="J13" s="655"/>
      <c r="K13" s="655"/>
      <c r="L13" s="655"/>
      <c r="M13" s="655"/>
      <c r="N13" s="655"/>
      <c r="O13" s="655"/>
      <c r="P13" s="655"/>
      <c r="Q13" s="656"/>
      <c r="R13" s="657" t="s">
        <v>139</v>
      </c>
      <c r="S13" s="658"/>
      <c r="T13" s="658"/>
      <c r="U13" s="658"/>
      <c r="V13" s="658"/>
      <c r="W13" s="658"/>
      <c r="X13" s="658"/>
      <c r="Y13" s="659"/>
      <c r="Z13" s="695" t="s">
        <v>139</v>
      </c>
      <c r="AA13" s="695"/>
      <c r="AB13" s="695"/>
      <c r="AC13" s="695"/>
      <c r="AD13" s="696" t="s">
        <v>139</v>
      </c>
      <c r="AE13" s="696"/>
      <c r="AF13" s="696"/>
      <c r="AG13" s="696"/>
      <c r="AH13" s="696"/>
      <c r="AI13" s="696"/>
      <c r="AJ13" s="696"/>
      <c r="AK13" s="696"/>
      <c r="AL13" s="660" t="s">
        <v>241</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674319</v>
      </c>
      <c r="BH13" s="658"/>
      <c r="BI13" s="658"/>
      <c r="BJ13" s="658"/>
      <c r="BK13" s="658"/>
      <c r="BL13" s="658"/>
      <c r="BM13" s="658"/>
      <c r="BN13" s="659"/>
      <c r="BO13" s="695">
        <v>37</v>
      </c>
      <c r="BP13" s="695"/>
      <c r="BQ13" s="695"/>
      <c r="BR13" s="695"/>
      <c r="BS13" s="696" t="s">
        <v>139</v>
      </c>
      <c r="BT13" s="696"/>
      <c r="BU13" s="696"/>
      <c r="BV13" s="696"/>
      <c r="BW13" s="696"/>
      <c r="BX13" s="696"/>
      <c r="BY13" s="696"/>
      <c r="BZ13" s="696"/>
      <c r="CA13" s="696"/>
      <c r="CB13" s="736"/>
      <c r="CD13" s="654" t="s">
        <v>262</v>
      </c>
      <c r="CE13" s="655"/>
      <c r="CF13" s="655"/>
      <c r="CG13" s="655"/>
      <c r="CH13" s="655"/>
      <c r="CI13" s="655"/>
      <c r="CJ13" s="655"/>
      <c r="CK13" s="655"/>
      <c r="CL13" s="655"/>
      <c r="CM13" s="655"/>
      <c r="CN13" s="655"/>
      <c r="CO13" s="655"/>
      <c r="CP13" s="655"/>
      <c r="CQ13" s="656"/>
      <c r="CR13" s="657">
        <v>1307588</v>
      </c>
      <c r="CS13" s="658"/>
      <c r="CT13" s="658"/>
      <c r="CU13" s="658"/>
      <c r="CV13" s="658"/>
      <c r="CW13" s="658"/>
      <c r="CX13" s="658"/>
      <c r="CY13" s="659"/>
      <c r="CZ13" s="695">
        <v>11.6</v>
      </c>
      <c r="DA13" s="695"/>
      <c r="DB13" s="695"/>
      <c r="DC13" s="695"/>
      <c r="DD13" s="663">
        <v>260606</v>
      </c>
      <c r="DE13" s="658"/>
      <c r="DF13" s="658"/>
      <c r="DG13" s="658"/>
      <c r="DH13" s="658"/>
      <c r="DI13" s="658"/>
      <c r="DJ13" s="658"/>
      <c r="DK13" s="658"/>
      <c r="DL13" s="658"/>
      <c r="DM13" s="658"/>
      <c r="DN13" s="658"/>
      <c r="DO13" s="658"/>
      <c r="DP13" s="659"/>
      <c r="DQ13" s="663">
        <v>909115</v>
      </c>
      <c r="DR13" s="658"/>
      <c r="DS13" s="658"/>
      <c r="DT13" s="658"/>
      <c r="DU13" s="658"/>
      <c r="DV13" s="658"/>
      <c r="DW13" s="658"/>
      <c r="DX13" s="658"/>
      <c r="DY13" s="658"/>
      <c r="DZ13" s="658"/>
      <c r="EA13" s="658"/>
      <c r="EB13" s="658"/>
      <c r="EC13" s="694"/>
    </row>
    <row r="14" spans="2:143" ht="11.25" customHeight="1" x14ac:dyDescent="0.15">
      <c r="B14" s="654" t="s">
        <v>263</v>
      </c>
      <c r="C14" s="655"/>
      <c r="D14" s="655"/>
      <c r="E14" s="655"/>
      <c r="F14" s="655"/>
      <c r="G14" s="655"/>
      <c r="H14" s="655"/>
      <c r="I14" s="655"/>
      <c r="J14" s="655"/>
      <c r="K14" s="655"/>
      <c r="L14" s="655"/>
      <c r="M14" s="655"/>
      <c r="N14" s="655"/>
      <c r="O14" s="655"/>
      <c r="P14" s="655"/>
      <c r="Q14" s="656"/>
      <c r="R14" s="657" t="s">
        <v>139</v>
      </c>
      <c r="S14" s="658"/>
      <c r="T14" s="658"/>
      <c r="U14" s="658"/>
      <c r="V14" s="658"/>
      <c r="W14" s="658"/>
      <c r="X14" s="658"/>
      <c r="Y14" s="659"/>
      <c r="Z14" s="695" t="s">
        <v>241</v>
      </c>
      <c r="AA14" s="695"/>
      <c r="AB14" s="695"/>
      <c r="AC14" s="695"/>
      <c r="AD14" s="696" t="s">
        <v>139</v>
      </c>
      <c r="AE14" s="696"/>
      <c r="AF14" s="696"/>
      <c r="AG14" s="696"/>
      <c r="AH14" s="696"/>
      <c r="AI14" s="696"/>
      <c r="AJ14" s="696"/>
      <c r="AK14" s="696"/>
      <c r="AL14" s="660" t="s">
        <v>139</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48788</v>
      </c>
      <c r="BH14" s="658"/>
      <c r="BI14" s="658"/>
      <c r="BJ14" s="658"/>
      <c r="BK14" s="658"/>
      <c r="BL14" s="658"/>
      <c r="BM14" s="658"/>
      <c r="BN14" s="659"/>
      <c r="BO14" s="695">
        <v>2.7</v>
      </c>
      <c r="BP14" s="695"/>
      <c r="BQ14" s="695"/>
      <c r="BR14" s="695"/>
      <c r="BS14" s="696" t="s">
        <v>139</v>
      </c>
      <c r="BT14" s="696"/>
      <c r="BU14" s="696"/>
      <c r="BV14" s="696"/>
      <c r="BW14" s="696"/>
      <c r="BX14" s="696"/>
      <c r="BY14" s="696"/>
      <c r="BZ14" s="696"/>
      <c r="CA14" s="696"/>
      <c r="CB14" s="736"/>
      <c r="CD14" s="654" t="s">
        <v>265</v>
      </c>
      <c r="CE14" s="655"/>
      <c r="CF14" s="655"/>
      <c r="CG14" s="655"/>
      <c r="CH14" s="655"/>
      <c r="CI14" s="655"/>
      <c r="CJ14" s="655"/>
      <c r="CK14" s="655"/>
      <c r="CL14" s="655"/>
      <c r="CM14" s="655"/>
      <c r="CN14" s="655"/>
      <c r="CO14" s="655"/>
      <c r="CP14" s="655"/>
      <c r="CQ14" s="656"/>
      <c r="CR14" s="657">
        <v>515038</v>
      </c>
      <c r="CS14" s="658"/>
      <c r="CT14" s="658"/>
      <c r="CU14" s="658"/>
      <c r="CV14" s="658"/>
      <c r="CW14" s="658"/>
      <c r="CX14" s="658"/>
      <c r="CY14" s="659"/>
      <c r="CZ14" s="695">
        <v>4.5999999999999996</v>
      </c>
      <c r="DA14" s="695"/>
      <c r="DB14" s="695"/>
      <c r="DC14" s="695"/>
      <c r="DD14" s="663" t="s">
        <v>139</v>
      </c>
      <c r="DE14" s="658"/>
      <c r="DF14" s="658"/>
      <c r="DG14" s="658"/>
      <c r="DH14" s="658"/>
      <c r="DI14" s="658"/>
      <c r="DJ14" s="658"/>
      <c r="DK14" s="658"/>
      <c r="DL14" s="658"/>
      <c r="DM14" s="658"/>
      <c r="DN14" s="658"/>
      <c r="DO14" s="658"/>
      <c r="DP14" s="659"/>
      <c r="DQ14" s="663">
        <v>478913</v>
      </c>
      <c r="DR14" s="658"/>
      <c r="DS14" s="658"/>
      <c r="DT14" s="658"/>
      <c r="DU14" s="658"/>
      <c r="DV14" s="658"/>
      <c r="DW14" s="658"/>
      <c r="DX14" s="658"/>
      <c r="DY14" s="658"/>
      <c r="DZ14" s="658"/>
      <c r="EA14" s="658"/>
      <c r="EB14" s="658"/>
      <c r="EC14" s="694"/>
    </row>
    <row r="15" spans="2:143" ht="11.25" customHeight="1" x14ac:dyDescent="0.15">
      <c r="B15" s="654" t="s">
        <v>266</v>
      </c>
      <c r="C15" s="655"/>
      <c r="D15" s="655"/>
      <c r="E15" s="655"/>
      <c r="F15" s="655"/>
      <c r="G15" s="655"/>
      <c r="H15" s="655"/>
      <c r="I15" s="655"/>
      <c r="J15" s="655"/>
      <c r="K15" s="655"/>
      <c r="L15" s="655"/>
      <c r="M15" s="655"/>
      <c r="N15" s="655"/>
      <c r="O15" s="655"/>
      <c r="P15" s="655"/>
      <c r="Q15" s="656"/>
      <c r="R15" s="657" t="s">
        <v>139</v>
      </c>
      <c r="S15" s="658"/>
      <c r="T15" s="658"/>
      <c r="U15" s="658"/>
      <c r="V15" s="658"/>
      <c r="W15" s="658"/>
      <c r="X15" s="658"/>
      <c r="Y15" s="659"/>
      <c r="Z15" s="695" t="s">
        <v>241</v>
      </c>
      <c r="AA15" s="695"/>
      <c r="AB15" s="695"/>
      <c r="AC15" s="695"/>
      <c r="AD15" s="696" t="s">
        <v>139</v>
      </c>
      <c r="AE15" s="696"/>
      <c r="AF15" s="696"/>
      <c r="AG15" s="696"/>
      <c r="AH15" s="696"/>
      <c r="AI15" s="696"/>
      <c r="AJ15" s="696"/>
      <c r="AK15" s="696"/>
      <c r="AL15" s="660" t="s">
        <v>139</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202073</v>
      </c>
      <c r="BH15" s="658"/>
      <c r="BI15" s="658"/>
      <c r="BJ15" s="658"/>
      <c r="BK15" s="658"/>
      <c r="BL15" s="658"/>
      <c r="BM15" s="658"/>
      <c r="BN15" s="659"/>
      <c r="BO15" s="695">
        <v>11.1</v>
      </c>
      <c r="BP15" s="695"/>
      <c r="BQ15" s="695"/>
      <c r="BR15" s="695"/>
      <c r="BS15" s="696" t="s">
        <v>139</v>
      </c>
      <c r="BT15" s="696"/>
      <c r="BU15" s="696"/>
      <c r="BV15" s="696"/>
      <c r="BW15" s="696"/>
      <c r="BX15" s="696"/>
      <c r="BY15" s="696"/>
      <c r="BZ15" s="696"/>
      <c r="CA15" s="696"/>
      <c r="CB15" s="736"/>
      <c r="CD15" s="654" t="s">
        <v>268</v>
      </c>
      <c r="CE15" s="655"/>
      <c r="CF15" s="655"/>
      <c r="CG15" s="655"/>
      <c r="CH15" s="655"/>
      <c r="CI15" s="655"/>
      <c r="CJ15" s="655"/>
      <c r="CK15" s="655"/>
      <c r="CL15" s="655"/>
      <c r="CM15" s="655"/>
      <c r="CN15" s="655"/>
      <c r="CO15" s="655"/>
      <c r="CP15" s="655"/>
      <c r="CQ15" s="656"/>
      <c r="CR15" s="657">
        <v>901716</v>
      </c>
      <c r="CS15" s="658"/>
      <c r="CT15" s="658"/>
      <c r="CU15" s="658"/>
      <c r="CV15" s="658"/>
      <c r="CW15" s="658"/>
      <c r="CX15" s="658"/>
      <c r="CY15" s="659"/>
      <c r="CZ15" s="695">
        <v>8</v>
      </c>
      <c r="DA15" s="695"/>
      <c r="DB15" s="695"/>
      <c r="DC15" s="695"/>
      <c r="DD15" s="663">
        <v>51468</v>
      </c>
      <c r="DE15" s="658"/>
      <c r="DF15" s="658"/>
      <c r="DG15" s="658"/>
      <c r="DH15" s="658"/>
      <c r="DI15" s="658"/>
      <c r="DJ15" s="658"/>
      <c r="DK15" s="658"/>
      <c r="DL15" s="658"/>
      <c r="DM15" s="658"/>
      <c r="DN15" s="658"/>
      <c r="DO15" s="658"/>
      <c r="DP15" s="659"/>
      <c r="DQ15" s="663">
        <v>721896</v>
      </c>
      <c r="DR15" s="658"/>
      <c r="DS15" s="658"/>
      <c r="DT15" s="658"/>
      <c r="DU15" s="658"/>
      <c r="DV15" s="658"/>
      <c r="DW15" s="658"/>
      <c r="DX15" s="658"/>
      <c r="DY15" s="658"/>
      <c r="DZ15" s="658"/>
      <c r="EA15" s="658"/>
      <c r="EB15" s="658"/>
      <c r="EC15" s="694"/>
    </row>
    <row r="16" spans="2:143" ht="11.25" customHeight="1" x14ac:dyDescent="0.15">
      <c r="B16" s="654" t="s">
        <v>269</v>
      </c>
      <c r="C16" s="655"/>
      <c r="D16" s="655"/>
      <c r="E16" s="655"/>
      <c r="F16" s="655"/>
      <c r="G16" s="655"/>
      <c r="H16" s="655"/>
      <c r="I16" s="655"/>
      <c r="J16" s="655"/>
      <c r="K16" s="655"/>
      <c r="L16" s="655"/>
      <c r="M16" s="655"/>
      <c r="N16" s="655"/>
      <c r="O16" s="655"/>
      <c r="P16" s="655"/>
      <c r="Q16" s="656"/>
      <c r="R16" s="657">
        <v>7590</v>
      </c>
      <c r="S16" s="658"/>
      <c r="T16" s="658"/>
      <c r="U16" s="658"/>
      <c r="V16" s="658"/>
      <c r="W16" s="658"/>
      <c r="X16" s="658"/>
      <c r="Y16" s="659"/>
      <c r="Z16" s="695">
        <v>0.1</v>
      </c>
      <c r="AA16" s="695"/>
      <c r="AB16" s="695"/>
      <c r="AC16" s="695"/>
      <c r="AD16" s="696">
        <v>7590</v>
      </c>
      <c r="AE16" s="696"/>
      <c r="AF16" s="696"/>
      <c r="AG16" s="696"/>
      <c r="AH16" s="696"/>
      <c r="AI16" s="696"/>
      <c r="AJ16" s="696"/>
      <c r="AK16" s="696"/>
      <c r="AL16" s="660">
        <v>0.1</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139</v>
      </c>
      <c r="BH16" s="658"/>
      <c r="BI16" s="658"/>
      <c r="BJ16" s="658"/>
      <c r="BK16" s="658"/>
      <c r="BL16" s="658"/>
      <c r="BM16" s="658"/>
      <c r="BN16" s="659"/>
      <c r="BO16" s="695" t="s">
        <v>139</v>
      </c>
      <c r="BP16" s="695"/>
      <c r="BQ16" s="695"/>
      <c r="BR16" s="695"/>
      <c r="BS16" s="696" t="s">
        <v>139</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t="s">
        <v>139</v>
      </c>
      <c r="CS16" s="658"/>
      <c r="CT16" s="658"/>
      <c r="CU16" s="658"/>
      <c r="CV16" s="658"/>
      <c r="CW16" s="658"/>
      <c r="CX16" s="658"/>
      <c r="CY16" s="659"/>
      <c r="CZ16" s="695" t="s">
        <v>139</v>
      </c>
      <c r="DA16" s="695"/>
      <c r="DB16" s="695"/>
      <c r="DC16" s="695"/>
      <c r="DD16" s="663" t="s">
        <v>241</v>
      </c>
      <c r="DE16" s="658"/>
      <c r="DF16" s="658"/>
      <c r="DG16" s="658"/>
      <c r="DH16" s="658"/>
      <c r="DI16" s="658"/>
      <c r="DJ16" s="658"/>
      <c r="DK16" s="658"/>
      <c r="DL16" s="658"/>
      <c r="DM16" s="658"/>
      <c r="DN16" s="658"/>
      <c r="DO16" s="658"/>
      <c r="DP16" s="659"/>
      <c r="DQ16" s="663" t="s">
        <v>139</v>
      </c>
      <c r="DR16" s="658"/>
      <c r="DS16" s="658"/>
      <c r="DT16" s="658"/>
      <c r="DU16" s="658"/>
      <c r="DV16" s="658"/>
      <c r="DW16" s="658"/>
      <c r="DX16" s="658"/>
      <c r="DY16" s="658"/>
      <c r="DZ16" s="658"/>
      <c r="EA16" s="658"/>
      <c r="EB16" s="658"/>
      <c r="EC16" s="694"/>
    </row>
    <row r="17" spans="2:133" ht="11.25" customHeight="1" x14ac:dyDescent="0.15">
      <c r="B17" s="654" t="s">
        <v>272</v>
      </c>
      <c r="C17" s="655"/>
      <c r="D17" s="655"/>
      <c r="E17" s="655"/>
      <c r="F17" s="655"/>
      <c r="G17" s="655"/>
      <c r="H17" s="655"/>
      <c r="I17" s="655"/>
      <c r="J17" s="655"/>
      <c r="K17" s="655"/>
      <c r="L17" s="655"/>
      <c r="M17" s="655"/>
      <c r="N17" s="655"/>
      <c r="O17" s="655"/>
      <c r="P17" s="655"/>
      <c r="Q17" s="656"/>
      <c r="R17" s="657">
        <v>25059</v>
      </c>
      <c r="S17" s="658"/>
      <c r="T17" s="658"/>
      <c r="U17" s="658"/>
      <c r="V17" s="658"/>
      <c r="W17" s="658"/>
      <c r="X17" s="658"/>
      <c r="Y17" s="659"/>
      <c r="Z17" s="695">
        <v>0.2</v>
      </c>
      <c r="AA17" s="695"/>
      <c r="AB17" s="695"/>
      <c r="AC17" s="695"/>
      <c r="AD17" s="696">
        <v>25059</v>
      </c>
      <c r="AE17" s="696"/>
      <c r="AF17" s="696"/>
      <c r="AG17" s="696"/>
      <c r="AH17" s="696"/>
      <c r="AI17" s="696"/>
      <c r="AJ17" s="696"/>
      <c r="AK17" s="696"/>
      <c r="AL17" s="660">
        <v>0.4</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241</v>
      </c>
      <c r="BH17" s="658"/>
      <c r="BI17" s="658"/>
      <c r="BJ17" s="658"/>
      <c r="BK17" s="658"/>
      <c r="BL17" s="658"/>
      <c r="BM17" s="658"/>
      <c r="BN17" s="659"/>
      <c r="BO17" s="695" t="s">
        <v>241</v>
      </c>
      <c r="BP17" s="695"/>
      <c r="BQ17" s="695"/>
      <c r="BR17" s="695"/>
      <c r="BS17" s="696" t="s">
        <v>241</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1011543</v>
      </c>
      <c r="CS17" s="658"/>
      <c r="CT17" s="658"/>
      <c r="CU17" s="658"/>
      <c r="CV17" s="658"/>
      <c r="CW17" s="658"/>
      <c r="CX17" s="658"/>
      <c r="CY17" s="659"/>
      <c r="CZ17" s="695">
        <v>9</v>
      </c>
      <c r="DA17" s="695"/>
      <c r="DB17" s="695"/>
      <c r="DC17" s="695"/>
      <c r="DD17" s="663" t="s">
        <v>241</v>
      </c>
      <c r="DE17" s="658"/>
      <c r="DF17" s="658"/>
      <c r="DG17" s="658"/>
      <c r="DH17" s="658"/>
      <c r="DI17" s="658"/>
      <c r="DJ17" s="658"/>
      <c r="DK17" s="658"/>
      <c r="DL17" s="658"/>
      <c r="DM17" s="658"/>
      <c r="DN17" s="658"/>
      <c r="DO17" s="658"/>
      <c r="DP17" s="659"/>
      <c r="DQ17" s="663">
        <v>974404</v>
      </c>
      <c r="DR17" s="658"/>
      <c r="DS17" s="658"/>
      <c r="DT17" s="658"/>
      <c r="DU17" s="658"/>
      <c r="DV17" s="658"/>
      <c r="DW17" s="658"/>
      <c r="DX17" s="658"/>
      <c r="DY17" s="658"/>
      <c r="DZ17" s="658"/>
      <c r="EA17" s="658"/>
      <c r="EB17" s="658"/>
      <c r="EC17" s="694"/>
    </row>
    <row r="18" spans="2:133" ht="11.25" customHeight="1" x14ac:dyDescent="0.15">
      <c r="B18" s="654" t="s">
        <v>275</v>
      </c>
      <c r="C18" s="655"/>
      <c r="D18" s="655"/>
      <c r="E18" s="655"/>
      <c r="F18" s="655"/>
      <c r="G18" s="655"/>
      <c r="H18" s="655"/>
      <c r="I18" s="655"/>
      <c r="J18" s="655"/>
      <c r="K18" s="655"/>
      <c r="L18" s="655"/>
      <c r="M18" s="655"/>
      <c r="N18" s="655"/>
      <c r="O18" s="655"/>
      <c r="P18" s="655"/>
      <c r="Q18" s="656"/>
      <c r="R18" s="657">
        <v>8201</v>
      </c>
      <c r="S18" s="658"/>
      <c r="T18" s="658"/>
      <c r="U18" s="658"/>
      <c r="V18" s="658"/>
      <c r="W18" s="658"/>
      <c r="X18" s="658"/>
      <c r="Y18" s="659"/>
      <c r="Z18" s="695">
        <v>0.1</v>
      </c>
      <c r="AA18" s="695"/>
      <c r="AB18" s="695"/>
      <c r="AC18" s="695"/>
      <c r="AD18" s="696">
        <v>8201</v>
      </c>
      <c r="AE18" s="696"/>
      <c r="AF18" s="696"/>
      <c r="AG18" s="696"/>
      <c r="AH18" s="696"/>
      <c r="AI18" s="696"/>
      <c r="AJ18" s="696"/>
      <c r="AK18" s="696"/>
      <c r="AL18" s="660">
        <v>0.1</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241</v>
      </c>
      <c r="BH18" s="658"/>
      <c r="BI18" s="658"/>
      <c r="BJ18" s="658"/>
      <c r="BK18" s="658"/>
      <c r="BL18" s="658"/>
      <c r="BM18" s="658"/>
      <c r="BN18" s="659"/>
      <c r="BO18" s="695" t="s">
        <v>139</v>
      </c>
      <c r="BP18" s="695"/>
      <c r="BQ18" s="695"/>
      <c r="BR18" s="695"/>
      <c r="BS18" s="696" t="s">
        <v>241</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139</v>
      </c>
      <c r="CS18" s="658"/>
      <c r="CT18" s="658"/>
      <c r="CU18" s="658"/>
      <c r="CV18" s="658"/>
      <c r="CW18" s="658"/>
      <c r="CX18" s="658"/>
      <c r="CY18" s="659"/>
      <c r="CZ18" s="695" t="s">
        <v>241</v>
      </c>
      <c r="DA18" s="695"/>
      <c r="DB18" s="695"/>
      <c r="DC18" s="695"/>
      <c r="DD18" s="663" t="s">
        <v>139</v>
      </c>
      <c r="DE18" s="658"/>
      <c r="DF18" s="658"/>
      <c r="DG18" s="658"/>
      <c r="DH18" s="658"/>
      <c r="DI18" s="658"/>
      <c r="DJ18" s="658"/>
      <c r="DK18" s="658"/>
      <c r="DL18" s="658"/>
      <c r="DM18" s="658"/>
      <c r="DN18" s="658"/>
      <c r="DO18" s="658"/>
      <c r="DP18" s="659"/>
      <c r="DQ18" s="663" t="s">
        <v>241</v>
      </c>
      <c r="DR18" s="658"/>
      <c r="DS18" s="658"/>
      <c r="DT18" s="658"/>
      <c r="DU18" s="658"/>
      <c r="DV18" s="658"/>
      <c r="DW18" s="658"/>
      <c r="DX18" s="658"/>
      <c r="DY18" s="658"/>
      <c r="DZ18" s="658"/>
      <c r="EA18" s="658"/>
      <c r="EB18" s="658"/>
      <c r="EC18" s="694"/>
    </row>
    <row r="19" spans="2:133" ht="11.25" customHeight="1" x14ac:dyDescent="0.15">
      <c r="B19" s="654" t="s">
        <v>278</v>
      </c>
      <c r="C19" s="655"/>
      <c r="D19" s="655"/>
      <c r="E19" s="655"/>
      <c r="F19" s="655"/>
      <c r="G19" s="655"/>
      <c r="H19" s="655"/>
      <c r="I19" s="655"/>
      <c r="J19" s="655"/>
      <c r="K19" s="655"/>
      <c r="L19" s="655"/>
      <c r="M19" s="655"/>
      <c r="N19" s="655"/>
      <c r="O19" s="655"/>
      <c r="P19" s="655"/>
      <c r="Q19" s="656"/>
      <c r="R19" s="657">
        <v>8201</v>
      </c>
      <c r="S19" s="658"/>
      <c r="T19" s="658"/>
      <c r="U19" s="658"/>
      <c r="V19" s="658"/>
      <c r="W19" s="658"/>
      <c r="X19" s="658"/>
      <c r="Y19" s="659"/>
      <c r="Z19" s="695">
        <v>0.1</v>
      </c>
      <c r="AA19" s="695"/>
      <c r="AB19" s="695"/>
      <c r="AC19" s="695"/>
      <c r="AD19" s="696">
        <v>8201</v>
      </c>
      <c r="AE19" s="696"/>
      <c r="AF19" s="696"/>
      <c r="AG19" s="696"/>
      <c r="AH19" s="696"/>
      <c r="AI19" s="696"/>
      <c r="AJ19" s="696"/>
      <c r="AK19" s="696"/>
      <c r="AL19" s="660">
        <v>0.1</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109055</v>
      </c>
      <c r="BH19" s="658"/>
      <c r="BI19" s="658"/>
      <c r="BJ19" s="658"/>
      <c r="BK19" s="658"/>
      <c r="BL19" s="658"/>
      <c r="BM19" s="658"/>
      <c r="BN19" s="659"/>
      <c r="BO19" s="695">
        <v>6</v>
      </c>
      <c r="BP19" s="695"/>
      <c r="BQ19" s="695"/>
      <c r="BR19" s="695"/>
      <c r="BS19" s="696" t="s">
        <v>139</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139</v>
      </c>
      <c r="CS19" s="658"/>
      <c r="CT19" s="658"/>
      <c r="CU19" s="658"/>
      <c r="CV19" s="658"/>
      <c r="CW19" s="658"/>
      <c r="CX19" s="658"/>
      <c r="CY19" s="659"/>
      <c r="CZ19" s="695" t="s">
        <v>139</v>
      </c>
      <c r="DA19" s="695"/>
      <c r="DB19" s="695"/>
      <c r="DC19" s="695"/>
      <c r="DD19" s="663" t="s">
        <v>139</v>
      </c>
      <c r="DE19" s="658"/>
      <c r="DF19" s="658"/>
      <c r="DG19" s="658"/>
      <c r="DH19" s="658"/>
      <c r="DI19" s="658"/>
      <c r="DJ19" s="658"/>
      <c r="DK19" s="658"/>
      <c r="DL19" s="658"/>
      <c r="DM19" s="658"/>
      <c r="DN19" s="658"/>
      <c r="DO19" s="658"/>
      <c r="DP19" s="659"/>
      <c r="DQ19" s="663" t="s">
        <v>241</v>
      </c>
      <c r="DR19" s="658"/>
      <c r="DS19" s="658"/>
      <c r="DT19" s="658"/>
      <c r="DU19" s="658"/>
      <c r="DV19" s="658"/>
      <c r="DW19" s="658"/>
      <c r="DX19" s="658"/>
      <c r="DY19" s="658"/>
      <c r="DZ19" s="658"/>
      <c r="EA19" s="658"/>
      <c r="EB19" s="658"/>
      <c r="EC19" s="694"/>
    </row>
    <row r="20" spans="2:133" ht="11.25" customHeight="1" x14ac:dyDescent="0.15">
      <c r="B20" s="724" t="s">
        <v>281</v>
      </c>
      <c r="C20" s="725"/>
      <c r="D20" s="725"/>
      <c r="E20" s="725"/>
      <c r="F20" s="725"/>
      <c r="G20" s="725"/>
      <c r="H20" s="725"/>
      <c r="I20" s="725"/>
      <c r="J20" s="725"/>
      <c r="K20" s="725"/>
      <c r="L20" s="725"/>
      <c r="M20" s="725"/>
      <c r="N20" s="725"/>
      <c r="O20" s="725"/>
      <c r="P20" s="725"/>
      <c r="Q20" s="726"/>
      <c r="R20" s="657" t="s">
        <v>241</v>
      </c>
      <c r="S20" s="658"/>
      <c r="T20" s="658"/>
      <c r="U20" s="658"/>
      <c r="V20" s="658"/>
      <c r="W20" s="658"/>
      <c r="X20" s="658"/>
      <c r="Y20" s="659"/>
      <c r="Z20" s="695" t="s">
        <v>241</v>
      </c>
      <c r="AA20" s="695"/>
      <c r="AB20" s="695"/>
      <c r="AC20" s="695"/>
      <c r="AD20" s="696" t="s">
        <v>241</v>
      </c>
      <c r="AE20" s="696"/>
      <c r="AF20" s="696"/>
      <c r="AG20" s="696"/>
      <c r="AH20" s="696"/>
      <c r="AI20" s="696"/>
      <c r="AJ20" s="696"/>
      <c r="AK20" s="696"/>
      <c r="AL20" s="660" t="s">
        <v>241</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109055</v>
      </c>
      <c r="BH20" s="658"/>
      <c r="BI20" s="658"/>
      <c r="BJ20" s="658"/>
      <c r="BK20" s="658"/>
      <c r="BL20" s="658"/>
      <c r="BM20" s="658"/>
      <c r="BN20" s="659"/>
      <c r="BO20" s="695">
        <v>6</v>
      </c>
      <c r="BP20" s="695"/>
      <c r="BQ20" s="695"/>
      <c r="BR20" s="695"/>
      <c r="BS20" s="696" t="s">
        <v>241</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11224280</v>
      </c>
      <c r="CS20" s="658"/>
      <c r="CT20" s="658"/>
      <c r="CU20" s="658"/>
      <c r="CV20" s="658"/>
      <c r="CW20" s="658"/>
      <c r="CX20" s="658"/>
      <c r="CY20" s="659"/>
      <c r="CZ20" s="695">
        <v>100</v>
      </c>
      <c r="DA20" s="695"/>
      <c r="DB20" s="695"/>
      <c r="DC20" s="695"/>
      <c r="DD20" s="663">
        <v>425162</v>
      </c>
      <c r="DE20" s="658"/>
      <c r="DF20" s="658"/>
      <c r="DG20" s="658"/>
      <c r="DH20" s="658"/>
      <c r="DI20" s="658"/>
      <c r="DJ20" s="658"/>
      <c r="DK20" s="658"/>
      <c r="DL20" s="658"/>
      <c r="DM20" s="658"/>
      <c r="DN20" s="658"/>
      <c r="DO20" s="658"/>
      <c r="DP20" s="659"/>
      <c r="DQ20" s="663">
        <v>7103415</v>
      </c>
      <c r="DR20" s="658"/>
      <c r="DS20" s="658"/>
      <c r="DT20" s="658"/>
      <c r="DU20" s="658"/>
      <c r="DV20" s="658"/>
      <c r="DW20" s="658"/>
      <c r="DX20" s="658"/>
      <c r="DY20" s="658"/>
      <c r="DZ20" s="658"/>
      <c r="EA20" s="658"/>
      <c r="EB20" s="658"/>
      <c r="EC20" s="694"/>
    </row>
    <row r="21" spans="2:133" ht="11.25" customHeight="1" x14ac:dyDescent="0.15">
      <c r="B21" s="654" t="s">
        <v>284</v>
      </c>
      <c r="C21" s="655"/>
      <c r="D21" s="655"/>
      <c r="E21" s="655"/>
      <c r="F21" s="655"/>
      <c r="G21" s="655"/>
      <c r="H21" s="655"/>
      <c r="I21" s="655"/>
      <c r="J21" s="655"/>
      <c r="K21" s="655"/>
      <c r="L21" s="655"/>
      <c r="M21" s="655"/>
      <c r="N21" s="655"/>
      <c r="O21" s="655"/>
      <c r="P21" s="655"/>
      <c r="Q21" s="656"/>
      <c r="R21" s="657">
        <v>4009021</v>
      </c>
      <c r="S21" s="658"/>
      <c r="T21" s="658"/>
      <c r="U21" s="658"/>
      <c r="V21" s="658"/>
      <c r="W21" s="658"/>
      <c r="X21" s="658"/>
      <c r="Y21" s="659"/>
      <c r="Z21" s="695">
        <v>34.5</v>
      </c>
      <c r="AA21" s="695"/>
      <c r="AB21" s="695"/>
      <c r="AC21" s="695"/>
      <c r="AD21" s="696">
        <v>3603041</v>
      </c>
      <c r="AE21" s="696"/>
      <c r="AF21" s="696"/>
      <c r="AG21" s="696"/>
      <c r="AH21" s="696"/>
      <c r="AI21" s="696"/>
      <c r="AJ21" s="696"/>
      <c r="AK21" s="696"/>
      <c r="AL21" s="660">
        <v>60.7</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t="s">
        <v>139</v>
      </c>
      <c r="BH21" s="658"/>
      <c r="BI21" s="658"/>
      <c r="BJ21" s="658"/>
      <c r="BK21" s="658"/>
      <c r="BL21" s="658"/>
      <c r="BM21" s="658"/>
      <c r="BN21" s="659"/>
      <c r="BO21" s="695" t="s">
        <v>139</v>
      </c>
      <c r="BP21" s="695"/>
      <c r="BQ21" s="695"/>
      <c r="BR21" s="695"/>
      <c r="BS21" s="696" t="s">
        <v>139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286</v>
      </c>
      <c r="C22" s="655"/>
      <c r="D22" s="655"/>
      <c r="E22" s="655"/>
      <c r="F22" s="655"/>
      <c r="G22" s="655"/>
      <c r="H22" s="655"/>
      <c r="I22" s="655"/>
      <c r="J22" s="655"/>
      <c r="K22" s="655"/>
      <c r="L22" s="655"/>
      <c r="M22" s="655"/>
      <c r="N22" s="655"/>
      <c r="O22" s="655"/>
      <c r="P22" s="655"/>
      <c r="Q22" s="656"/>
      <c r="R22" s="657">
        <v>3603041</v>
      </c>
      <c r="S22" s="658"/>
      <c r="T22" s="658"/>
      <c r="U22" s="658"/>
      <c r="V22" s="658"/>
      <c r="W22" s="658"/>
      <c r="X22" s="658"/>
      <c r="Y22" s="659"/>
      <c r="Z22" s="695">
        <v>31</v>
      </c>
      <c r="AA22" s="695"/>
      <c r="AB22" s="695"/>
      <c r="AC22" s="695"/>
      <c r="AD22" s="696">
        <v>3603041</v>
      </c>
      <c r="AE22" s="696"/>
      <c r="AF22" s="696"/>
      <c r="AG22" s="696"/>
      <c r="AH22" s="696"/>
      <c r="AI22" s="696"/>
      <c r="AJ22" s="696"/>
      <c r="AK22" s="696"/>
      <c r="AL22" s="660">
        <v>60.7</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139</v>
      </c>
      <c r="BH22" s="658"/>
      <c r="BI22" s="658"/>
      <c r="BJ22" s="658"/>
      <c r="BK22" s="658"/>
      <c r="BL22" s="658"/>
      <c r="BM22" s="658"/>
      <c r="BN22" s="659"/>
      <c r="BO22" s="695" t="s">
        <v>139</v>
      </c>
      <c r="BP22" s="695"/>
      <c r="BQ22" s="695"/>
      <c r="BR22" s="695"/>
      <c r="BS22" s="696" t="s">
        <v>139</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289</v>
      </c>
      <c r="C23" s="655"/>
      <c r="D23" s="655"/>
      <c r="E23" s="655"/>
      <c r="F23" s="655"/>
      <c r="G23" s="655"/>
      <c r="H23" s="655"/>
      <c r="I23" s="655"/>
      <c r="J23" s="655"/>
      <c r="K23" s="655"/>
      <c r="L23" s="655"/>
      <c r="M23" s="655"/>
      <c r="N23" s="655"/>
      <c r="O23" s="655"/>
      <c r="P23" s="655"/>
      <c r="Q23" s="656"/>
      <c r="R23" s="657">
        <v>405980</v>
      </c>
      <c r="S23" s="658"/>
      <c r="T23" s="658"/>
      <c r="U23" s="658"/>
      <c r="V23" s="658"/>
      <c r="W23" s="658"/>
      <c r="X23" s="658"/>
      <c r="Y23" s="659"/>
      <c r="Z23" s="695">
        <v>3.5</v>
      </c>
      <c r="AA23" s="695"/>
      <c r="AB23" s="695"/>
      <c r="AC23" s="695"/>
      <c r="AD23" s="696" t="s">
        <v>241</v>
      </c>
      <c r="AE23" s="696"/>
      <c r="AF23" s="696"/>
      <c r="AG23" s="696"/>
      <c r="AH23" s="696"/>
      <c r="AI23" s="696"/>
      <c r="AJ23" s="696"/>
      <c r="AK23" s="696"/>
      <c r="AL23" s="660" t="s">
        <v>139</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v>109055</v>
      </c>
      <c r="BH23" s="658"/>
      <c r="BI23" s="658"/>
      <c r="BJ23" s="658"/>
      <c r="BK23" s="658"/>
      <c r="BL23" s="658"/>
      <c r="BM23" s="658"/>
      <c r="BN23" s="659"/>
      <c r="BO23" s="695">
        <v>6</v>
      </c>
      <c r="BP23" s="695"/>
      <c r="BQ23" s="695"/>
      <c r="BR23" s="695"/>
      <c r="BS23" s="696" t="s">
        <v>139</v>
      </c>
      <c r="BT23" s="696"/>
      <c r="BU23" s="696"/>
      <c r="BV23" s="696"/>
      <c r="BW23" s="696"/>
      <c r="BX23" s="696"/>
      <c r="BY23" s="696"/>
      <c r="BZ23" s="696"/>
      <c r="CA23" s="696"/>
      <c r="CB23" s="736"/>
      <c r="CD23" s="709" t="s">
        <v>229</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15">
      <c r="B24" s="654" t="s">
        <v>296</v>
      </c>
      <c r="C24" s="655"/>
      <c r="D24" s="655"/>
      <c r="E24" s="655"/>
      <c r="F24" s="655"/>
      <c r="G24" s="655"/>
      <c r="H24" s="655"/>
      <c r="I24" s="655"/>
      <c r="J24" s="655"/>
      <c r="K24" s="655"/>
      <c r="L24" s="655"/>
      <c r="M24" s="655"/>
      <c r="N24" s="655"/>
      <c r="O24" s="655"/>
      <c r="P24" s="655"/>
      <c r="Q24" s="656"/>
      <c r="R24" s="657" t="s">
        <v>139</v>
      </c>
      <c r="S24" s="658"/>
      <c r="T24" s="658"/>
      <c r="U24" s="658"/>
      <c r="V24" s="658"/>
      <c r="W24" s="658"/>
      <c r="X24" s="658"/>
      <c r="Y24" s="659"/>
      <c r="Z24" s="695" t="s">
        <v>241</v>
      </c>
      <c r="AA24" s="695"/>
      <c r="AB24" s="695"/>
      <c r="AC24" s="695"/>
      <c r="AD24" s="696" t="s">
        <v>139</v>
      </c>
      <c r="AE24" s="696"/>
      <c r="AF24" s="696"/>
      <c r="AG24" s="696"/>
      <c r="AH24" s="696"/>
      <c r="AI24" s="696"/>
      <c r="AJ24" s="696"/>
      <c r="AK24" s="696"/>
      <c r="AL24" s="660" t="s">
        <v>139</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139</v>
      </c>
      <c r="BH24" s="658"/>
      <c r="BI24" s="658"/>
      <c r="BJ24" s="658"/>
      <c r="BK24" s="658"/>
      <c r="BL24" s="658"/>
      <c r="BM24" s="658"/>
      <c r="BN24" s="659"/>
      <c r="BO24" s="695" t="s">
        <v>139</v>
      </c>
      <c r="BP24" s="695"/>
      <c r="BQ24" s="695"/>
      <c r="BR24" s="695"/>
      <c r="BS24" s="696" t="s">
        <v>241</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4735232</v>
      </c>
      <c r="CS24" s="713"/>
      <c r="CT24" s="713"/>
      <c r="CU24" s="713"/>
      <c r="CV24" s="713"/>
      <c r="CW24" s="713"/>
      <c r="CX24" s="713"/>
      <c r="CY24" s="738"/>
      <c r="CZ24" s="739">
        <v>42.2</v>
      </c>
      <c r="DA24" s="721"/>
      <c r="DB24" s="721"/>
      <c r="DC24" s="741"/>
      <c r="DD24" s="737">
        <v>3221035</v>
      </c>
      <c r="DE24" s="713"/>
      <c r="DF24" s="713"/>
      <c r="DG24" s="713"/>
      <c r="DH24" s="713"/>
      <c r="DI24" s="713"/>
      <c r="DJ24" s="713"/>
      <c r="DK24" s="738"/>
      <c r="DL24" s="737">
        <v>2431320</v>
      </c>
      <c r="DM24" s="713"/>
      <c r="DN24" s="713"/>
      <c r="DO24" s="713"/>
      <c r="DP24" s="713"/>
      <c r="DQ24" s="713"/>
      <c r="DR24" s="713"/>
      <c r="DS24" s="713"/>
      <c r="DT24" s="713"/>
      <c r="DU24" s="713"/>
      <c r="DV24" s="738"/>
      <c r="DW24" s="739">
        <v>40.5</v>
      </c>
      <c r="DX24" s="721"/>
      <c r="DY24" s="721"/>
      <c r="DZ24" s="721"/>
      <c r="EA24" s="721"/>
      <c r="EB24" s="721"/>
      <c r="EC24" s="740"/>
    </row>
    <row r="25" spans="2:133" ht="11.25" customHeight="1" x14ac:dyDescent="0.15">
      <c r="B25" s="654" t="s">
        <v>299</v>
      </c>
      <c r="C25" s="655"/>
      <c r="D25" s="655"/>
      <c r="E25" s="655"/>
      <c r="F25" s="655"/>
      <c r="G25" s="655"/>
      <c r="H25" s="655"/>
      <c r="I25" s="655"/>
      <c r="J25" s="655"/>
      <c r="K25" s="655"/>
      <c r="L25" s="655"/>
      <c r="M25" s="655"/>
      <c r="N25" s="655"/>
      <c r="O25" s="655"/>
      <c r="P25" s="655"/>
      <c r="Q25" s="656"/>
      <c r="R25" s="657">
        <v>6441608</v>
      </c>
      <c r="S25" s="658"/>
      <c r="T25" s="658"/>
      <c r="U25" s="658"/>
      <c r="V25" s="658"/>
      <c r="W25" s="658"/>
      <c r="X25" s="658"/>
      <c r="Y25" s="659"/>
      <c r="Z25" s="695">
        <v>55.5</v>
      </c>
      <c r="AA25" s="695"/>
      <c r="AB25" s="695"/>
      <c r="AC25" s="695"/>
      <c r="AD25" s="696">
        <v>5926573</v>
      </c>
      <c r="AE25" s="696"/>
      <c r="AF25" s="696"/>
      <c r="AG25" s="696"/>
      <c r="AH25" s="696"/>
      <c r="AI25" s="696"/>
      <c r="AJ25" s="696"/>
      <c r="AK25" s="696"/>
      <c r="AL25" s="660">
        <v>99.8</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241</v>
      </c>
      <c r="BH25" s="658"/>
      <c r="BI25" s="658"/>
      <c r="BJ25" s="658"/>
      <c r="BK25" s="658"/>
      <c r="BL25" s="658"/>
      <c r="BM25" s="658"/>
      <c r="BN25" s="659"/>
      <c r="BO25" s="695" t="s">
        <v>241</v>
      </c>
      <c r="BP25" s="695"/>
      <c r="BQ25" s="695"/>
      <c r="BR25" s="695"/>
      <c r="BS25" s="696" t="s">
        <v>139</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1817126</v>
      </c>
      <c r="CS25" s="670"/>
      <c r="CT25" s="670"/>
      <c r="CU25" s="670"/>
      <c r="CV25" s="670"/>
      <c r="CW25" s="670"/>
      <c r="CX25" s="670"/>
      <c r="CY25" s="671"/>
      <c r="CZ25" s="660">
        <v>16.2</v>
      </c>
      <c r="DA25" s="672"/>
      <c r="DB25" s="672"/>
      <c r="DC25" s="673"/>
      <c r="DD25" s="663">
        <v>1651511</v>
      </c>
      <c r="DE25" s="670"/>
      <c r="DF25" s="670"/>
      <c r="DG25" s="670"/>
      <c r="DH25" s="670"/>
      <c r="DI25" s="670"/>
      <c r="DJ25" s="670"/>
      <c r="DK25" s="671"/>
      <c r="DL25" s="663">
        <v>1315158</v>
      </c>
      <c r="DM25" s="670"/>
      <c r="DN25" s="670"/>
      <c r="DO25" s="670"/>
      <c r="DP25" s="670"/>
      <c r="DQ25" s="670"/>
      <c r="DR25" s="670"/>
      <c r="DS25" s="670"/>
      <c r="DT25" s="670"/>
      <c r="DU25" s="670"/>
      <c r="DV25" s="671"/>
      <c r="DW25" s="660">
        <v>21.9</v>
      </c>
      <c r="DX25" s="672"/>
      <c r="DY25" s="672"/>
      <c r="DZ25" s="672"/>
      <c r="EA25" s="672"/>
      <c r="EB25" s="672"/>
      <c r="EC25" s="684"/>
    </row>
    <row r="26" spans="2:133" ht="11.25" customHeight="1" x14ac:dyDescent="0.15">
      <c r="B26" s="654" t="s">
        <v>302</v>
      </c>
      <c r="C26" s="655"/>
      <c r="D26" s="655"/>
      <c r="E26" s="655"/>
      <c r="F26" s="655"/>
      <c r="G26" s="655"/>
      <c r="H26" s="655"/>
      <c r="I26" s="655"/>
      <c r="J26" s="655"/>
      <c r="K26" s="655"/>
      <c r="L26" s="655"/>
      <c r="M26" s="655"/>
      <c r="N26" s="655"/>
      <c r="O26" s="655"/>
      <c r="P26" s="655"/>
      <c r="Q26" s="656"/>
      <c r="R26" s="657">
        <v>1604</v>
      </c>
      <c r="S26" s="658"/>
      <c r="T26" s="658"/>
      <c r="U26" s="658"/>
      <c r="V26" s="658"/>
      <c r="W26" s="658"/>
      <c r="X26" s="658"/>
      <c r="Y26" s="659"/>
      <c r="Z26" s="695">
        <v>0</v>
      </c>
      <c r="AA26" s="695"/>
      <c r="AB26" s="695"/>
      <c r="AC26" s="695"/>
      <c r="AD26" s="696">
        <v>1604</v>
      </c>
      <c r="AE26" s="696"/>
      <c r="AF26" s="696"/>
      <c r="AG26" s="696"/>
      <c r="AH26" s="696"/>
      <c r="AI26" s="696"/>
      <c r="AJ26" s="696"/>
      <c r="AK26" s="696"/>
      <c r="AL26" s="660">
        <v>0</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139</v>
      </c>
      <c r="BH26" s="658"/>
      <c r="BI26" s="658"/>
      <c r="BJ26" s="658"/>
      <c r="BK26" s="658"/>
      <c r="BL26" s="658"/>
      <c r="BM26" s="658"/>
      <c r="BN26" s="659"/>
      <c r="BO26" s="695" t="s">
        <v>139</v>
      </c>
      <c r="BP26" s="695"/>
      <c r="BQ26" s="695"/>
      <c r="BR26" s="695"/>
      <c r="BS26" s="696" t="s">
        <v>241</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1015913</v>
      </c>
      <c r="CS26" s="658"/>
      <c r="CT26" s="658"/>
      <c r="CU26" s="658"/>
      <c r="CV26" s="658"/>
      <c r="CW26" s="658"/>
      <c r="CX26" s="658"/>
      <c r="CY26" s="659"/>
      <c r="CZ26" s="660">
        <v>9.1</v>
      </c>
      <c r="DA26" s="672"/>
      <c r="DB26" s="672"/>
      <c r="DC26" s="673"/>
      <c r="DD26" s="663">
        <v>954799</v>
      </c>
      <c r="DE26" s="658"/>
      <c r="DF26" s="658"/>
      <c r="DG26" s="658"/>
      <c r="DH26" s="658"/>
      <c r="DI26" s="658"/>
      <c r="DJ26" s="658"/>
      <c r="DK26" s="659"/>
      <c r="DL26" s="663" t="s">
        <v>241</v>
      </c>
      <c r="DM26" s="658"/>
      <c r="DN26" s="658"/>
      <c r="DO26" s="658"/>
      <c r="DP26" s="658"/>
      <c r="DQ26" s="658"/>
      <c r="DR26" s="658"/>
      <c r="DS26" s="658"/>
      <c r="DT26" s="658"/>
      <c r="DU26" s="658"/>
      <c r="DV26" s="659"/>
      <c r="DW26" s="660" t="s">
        <v>241</v>
      </c>
      <c r="DX26" s="672"/>
      <c r="DY26" s="672"/>
      <c r="DZ26" s="672"/>
      <c r="EA26" s="672"/>
      <c r="EB26" s="672"/>
      <c r="EC26" s="684"/>
    </row>
    <row r="27" spans="2:133" ht="11.25" customHeight="1" x14ac:dyDescent="0.15">
      <c r="B27" s="654" t="s">
        <v>305</v>
      </c>
      <c r="C27" s="655"/>
      <c r="D27" s="655"/>
      <c r="E27" s="655"/>
      <c r="F27" s="655"/>
      <c r="G27" s="655"/>
      <c r="H27" s="655"/>
      <c r="I27" s="655"/>
      <c r="J27" s="655"/>
      <c r="K27" s="655"/>
      <c r="L27" s="655"/>
      <c r="M27" s="655"/>
      <c r="N27" s="655"/>
      <c r="O27" s="655"/>
      <c r="P27" s="655"/>
      <c r="Q27" s="656"/>
      <c r="R27" s="657">
        <v>59585</v>
      </c>
      <c r="S27" s="658"/>
      <c r="T27" s="658"/>
      <c r="U27" s="658"/>
      <c r="V27" s="658"/>
      <c r="W27" s="658"/>
      <c r="X27" s="658"/>
      <c r="Y27" s="659"/>
      <c r="Z27" s="695">
        <v>0.5</v>
      </c>
      <c r="AA27" s="695"/>
      <c r="AB27" s="695"/>
      <c r="AC27" s="695"/>
      <c r="AD27" s="696" t="s">
        <v>241</v>
      </c>
      <c r="AE27" s="696"/>
      <c r="AF27" s="696"/>
      <c r="AG27" s="696"/>
      <c r="AH27" s="696"/>
      <c r="AI27" s="696"/>
      <c r="AJ27" s="696"/>
      <c r="AK27" s="696"/>
      <c r="AL27" s="660" t="s">
        <v>139</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1820067</v>
      </c>
      <c r="BH27" s="658"/>
      <c r="BI27" s="658"/>
      <c r="BJ27" s="658"/>
      <c r="BK27" s="658"/>
      <c r="BL27" s="658"/>
      <c r="BM27" s="658"/>
      <c r="BN27" s="659"/>
      <c r="BO27" s="695">
        <v>100</v>
      </c>
      <c r="BP27" s="695"/>
      <c r="BQ27" s="695"/>
      <c r="BR27" s="695"/>
      <c r="BS27" s="696">
        <v>9635</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1906563</v>
      </c>
      <c r="CS27" s="670"/>
      <c r="CT27" s="670"/>
      <c r="CU27" s="670"/>
      <c r="CV27" s="670"/>
      <c r="CW27" s="670"/>
      <c r="CX27" s="670"/>
      <c r="CY27" s="671"/>
      <c r="CZ27" s="660">
        <v>17</v>
      </c>
      <c r="DA27" s="672"/>
      <c r="DB27" s="672"/>
      <c r="DC27" s="673"/>
      <c r="DD27" s="663">
        <v>595120</v>
      </c>
      <c r="DE27" s="670"/>
      <c r="DF27" s="670"/>
      <c r="DG27" s="670"/>
      <c r="DH27" s="670"/>
      <c r="DI27" s="670"/>
      <c r="DJ27" s="670"/>
      <c r="DK27" s="671"/>
      <c r="DL27" s="663">
        <v>477812</v>
      </c>
      <c r="DM27" s="670"/>
      <c r="DN27" s="670"/>
      <c r="DO27" s="670"/>
      <c r="DP27" s="670"/>
      <c r="DQ27" s="670"/>
      <c r="DR27" s="670"/>
      <c r="DS27" s="670"/>
      <c r="DT27" s="670"/>
      <c r="DU27" s="670"/>
      <c r="DV27" s="671"/>
      <c r="DW27" s="660">
        <v>8</v>
      </c>
      <c r="DX27" s="672"/>
      <c r="DY27" s="672"/>
      <c r="DZ27" s="672"/>
      <c r="EA27" s="672"/>
      <c r="EB27" s="672"/>
      <c r="EC27" s="684"/>
    </row>
    <row r="28" spans="2:133" ht="11.25" customHeight="1" x14ac:dyDescent="0.15">
      <c r="B28" s="654" t="s">
        <v>308</v>
      </c>
      <c r="C28" s="655"/>
      <c r="D28" s="655"/>
      <c r="E28" s="655"/>
      <c r="F28" s="655"/>
      <c r="G28" s="655"/>
      <c r="H28" s="655"/>
      <c r="I28" s="655"/>
      <c r="J28" s="655"/>
      <c r="K28" s="655"/>
      <c r="L28" s="655"/>
      <c r="M28" s="655"/>
      <c r="N28" s="655"/>
      <c r="O28" s="655"/>
      <c r="P28" s="655"/>
      <c r="Q28" s="656"/>
      <c r="R28" s="657">
        <v>125967</v>
      </c>
      <c r="S28" s="658"/>
      <c r="T28" s="658"/>
      <c r="U28" s="658"/>
      <c r="V28" s="658"/>
      <c r="W28" s="658"/>
      <c r="X28" s="658"/>
      <c r="Y28" s="659"/>
      <c r="Z28" s="695">
        <v>1.1000000000000001</v>
      </c>
      <c r="AA28" s="695"/>
      <c r="AB28" s="695"/>
      <c r="AC28" s="695"/>
      <c r="AD28" s="696">
        <v>9594</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1011543</v>
      </c>
      <c r="CS28" s="658"/>
      <c r="CT28" s="658"/>
      <c r="CU28" s="658"/>
      <c r="CV28" s="658"/>
      <c r="CW28" s="658"/>
      <c r="CX28" s="658"/>
      <c r="CY28" s="659"/>
      <c r="CZ28" s="660">
        <v>9</v>
      </c>
      <c r="DA28" s="672"/>
      <c r="DB28" s="672"/>
      <c r="DC28" s="673"/>
      <c r="DD28" s="663">
        <v>974404</v>
      </c>
      <c r="DE28" s="658"/>
      <c r="DF28" s="658"/>
      <c r="DG28" s="658"/>
      <c r="DH28" s="658"/>
      <c r="DI28" s="658"/>
      <c r="DJ28" s="658"/>
      <c r="DK28" s="659"/>
      <c r="DL28" s="663">
        <v>638350</v>
      </c>
      <c r="DM28" s="658"/>
      <c r="DN28" s="658"/>
      <c r="DO28" s="658"/>
      <c r="DP28" s="658"/>
      <c r="DQ28" s="658"/>
      <c r="DR28" s="658"/>
      <c r="DS28" s="658"/>
      <c r="DT28" s="658"/>
      <c r="DU28" s="658"/>
      <c r="DV28" s="659"/>
      <c r="DW28" s="660">
        <v>10.6</v>
      </c>
      <c r="DX28" s="672"/>
      <c r="DY28" s="672"/>
      <c r="DZ28" s="672"/>
      <c r="EA28" s="672"/>
      <c r="EB28" s="672"/>
      <c r="EC28" s="684"/>
    </row>
    <row r="29" spans="2:133" ht="11.25" customHeight="1" x14ac:dyDescent="0.15">
      <c r="B29" s="654" t="s">
        <v>310</v>
      </c>
      <c r="C29" s="655"/>
      <c r="D29" s="655"/>
      <c r="E29" s="655"/>
      <c r="F29" s="655"/>
      <c r="G29" s="655"/>
      <c r="H29" s="655"/>
      <c r="I29" s="655"/>
      <c r="J29" s="655"/>
      <c r="K29" s="655"/>
      <c r="L29" s="655"/>
      <c r="M29" s="655"/>
      <c r="N29" s="655"/>
      <c r="O29" s="655"/>
      <c r="P29" s="655"/>
      <c r="Q29" s="656"/>
      <c r="R29" s="657">
        <v>48048</v>
      </c>
      <c r="S29" s="658"/>
      <c r="T29" s="658"/>
      <c r="U29" s="658"/>
      <c r="V29" s="658"/>
      <c r="W29" s="658"/>
      <c r="X29" s="658"/>
      <c r="Y29" s="659"/>
      <c r="Z29" s="695">
        <v>0.4</v>
      </c>
      <c r="AA29" s="695"/>
      <c r="AB29" s="695"/>
      <c r="AC29" s="695"/>
      <c r="AD29" s="696" t="s">
        <v>139</v>
      </c>
      <c r="AE29" s="696"/>
      <c r="AF29" s="696"/>
      <c r="AG29" s="696"/>
      <c r="AH29" s="696"/>
      <c r="AI29" s="696"/>
      <c r="AJ29" s="696"/>
      <c r="AK29" s="696"/>
      <c r="AL29" s="660" t="s">
        <v>139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312</v>
      </c>
      <c r="CG29" s="655"/>
      <c r="CH29" s="655"/>
      <c r="CI29" s="655"/>
      <c r="CJ29" s="655"/>
      <c r="CK29" s="655"/>
      <c r="CL29" s="655"/>
      <c r="CM29" s="655"/>
      <c r="CN29" s="655"/>
      <c r="CO29" s="655"/>
      <c r="CP29" s="655"/>
      <c r="CQ29" s="656"/>
      <c r="CR29" s="657">
        <v>1011543</v>
      </c>
      <c r="CS29" s="670"/>
      <c r="CT29" s="670"/>
      <c r="CU29" s="670"/>
      <c r="CV29" s="670"/>
      <c r="CW29" s="670"/>
      <c r="CX29" s="670"/>
      <c r="CY29" s="671"/>
      <c r="CZ29" s="660">
        <v>9</v>
      </c>
      <c r="DA29" s="672"/>
      <c r="DB29" s="672"/>
      <c r="DC29" s="673"/>
      <c r="DD29" s="663">
        <v>974404</v>
      </c>
      <c r="DE29" s="670"/>
      <c r="DF29" s="670"/>
      <c r="DG29" s="670"/>
      <c r="DH29" s="670"/>
      <c r="DI29" s="670"/>
      <c r="DJ29" s="670"/>
      <c r="DK29" s="671"/>
      <c r="DL29" s="663">
        <v>638350</v>
      </c>
      <c r="DM29" s="670"/>
      <c r="DN29" s="670"/>
      <c r="DO29" s="670"/>
      <c r="DP29" s="670"/>
      <c r="DQ29" s="670"/>
      <c r="DR29" s="670"/>
      <c r="DS29" s="670"/>
      <c r="DT29" s="670"/>
      <c r="DU29" s="670"/>
      <c r="DV29" s="671"/>
      <c r="DW29" s="660">
        <v>10.6</v>
      </c>
      <c r="DX29" s="672"/>
      <c r="DY29" s="672"/>
      <c r="DZ29" s="672"/>
      <c r="EA29" s="672"/>
      <c r="EB29" s="672"/>
      <c r="EC29" s="684"/>
    </row>
    <row r="30" spans="2:133" ht="11.25" customHeight="1" x14ac:dyDescent="0.15">
      <c r="B30" s="654" t="s">
        <v>313</v>
      </c>
      <c r="C30" s="655"/>
      <c r="D30" s="655"/>
      <c r="E30" s="655"/>
      <c r="F30" s="655"/>
      <c r="G30" s="655"/>
      <c r="H30" s="655"/>
      <c r="I30" s="655"/>
      <c r="J30" s="655"/>
      <c r="K30" s="655"/>
      <c r="L30" s="655"/>
      <c r="M30" s="655"/>
      <c r="N30" s="655"/>
      <c r="O30" s="655"/>
      <c r="P30" s="655"/>
      <c r="Q30" s="656"/>
      <c r="R30" s="657">
        <v>1754910</v>
      </c>
      <c r="S30" s="658"/>
      <c r="T30" s="658"/>
      <c r="U30" s="658"/>
      <c r="V30" s="658"/>
      <c r="W30" s="658"/>
      <c r="X30" s="658"/>
      <c r="Y30" s="659"/>
      <c r="Z30" s="695">
        <v>15.1</v>
      </c>
      <c r="AA30" s="695"/>
      <c r="AB30" s="695"/>
      <c r="AC30" s="695"/>
      <c r="AD30" s="696" t="s">
        <v>241</v>
      </c>
      <c r="AE30" s="696"/>
      <c r="AF30" s="696"/>
      <c r="AG30" s="696"/>
      <c r="AH30" s="696"/>
      <c r="AI30" s="696"/>
      <c r="AJ30" s="696"/>
      <c r="AK30" s="696"/>
      <c r="AL30" s="660" t="s">
        <v>139</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990383</v>
      </c>
      <c r="CS30" s="658"/>
      <c r="CT30" s="658"/>
      <c r="CU30" s="658"/>
      <c r="CV30" s="658"/>
      <c r="CW30" s="658"/>
      <c r="CX30" s="658"/>
      <c r="CY30" s="659"/>
      <c r="CZ30" s="660">
        <v>8.8000000000000007</v>
      </c>
      <c r="DA30" s="672"/>
      <c r="DB30" s="672"/>
      <c r="DC30" s="673"/>
      <c r="DD30" s="663">
        <v>954697</v>
      </c>
      <c r="DE30" s="658"/>
      <c r="DF30" s="658"/>
      <c r="DG30" s="658"/>
      <c r="DH30" s="658"/>
      <c r="DI30" s="658"/>
      <c r="DJ30" s="658"/>
      <c r="DK30" s="659"/>
      <c r="DL30" s="663">
        <v>618938</v>
      </c>
      <c r="DM30" s="658"/>
      <c r="DN30" s="658"/>
      <c r="DO30" s="658"/>
      <c r="DP30" s="658"/>
      <c r="DQ30" s="658"/>
      <c r="DR30" s="658"/>
      <c r="DS30" s="658"/>
      <c r="DT30" s="658"/>
      <c r="DU30" s="658"/>
      <c r="DV30" s="659"/>
      <c r="DW30" s="660">
        <v>10.3</v>
      </c>
      <c r="DX30" s="672"/>
      <c r="DY30" s="672"/>
      <c r="DZ30" s="672"/>
      <c r="EA30" s="672"/>
      <c r="EB30" s="672"/>
      <c r="EC30" s="684"/>
    </row>
    <row r="31" spans="2:133" ht="11.25" customHeight="1" x14ac:dyDescent="0.15">
      <c r="B31" s="724" t="s">
        <v>317</v>
      </c>
      <c r="C31" s="725"/>
      <c r="D31" s="725"/>
      <c r="E31" s="725"/>
      <c r="F31" s="725"/>
      <c r="G31" s="725"/>
      <c r="H31" s="725"/>
      <c r="I31" s="725"/>
      <c r="J31" s="725"/>
      <c r="K31" s="725"/>
      <c r="L31" s="725"/>
      <c r="M31" s="725"/>
      <c r="N31" s="725"/>
      <c r="O31" s="725"/>
      <c r="P31" s="725"/>
      <c r="Q31" s="726"/>
      <c r="R31" s="657" t="s">
        <v>139</v>
      </c>
      <c r="S31" s="658"/>
      <c r="T31" s="658"/>
      <c r="U31" s="658"/>
      <c r="V31" s="658"/>
      <c r="W31" s="658"/>
      <c r="X31" s="658"/>
      <c r="Y31" s="659"/>
      <c r="Z31" s="695" t="s">
        <v>139</v>
      </c>
      <c r="AA31" s="695"/>
      <c r="AB31" s="695"/>
      <c r="AC31" s="695"/>
      <c r="AD31" s="696" t="s">
        <v>241</v>
      </c>
      <c r="AE31" s="696"/>
      <c r="AF31" s="696"/>
      <c r="AG31" s="696"/>
      <c r="AH31" s="696"/>
      <c r="AI31" s="696"/>
      <c r="AJ31" s="696"/>
      <c r="AK31" s="696"/>
      <c r="AL31" s="660" t="s">
        <v>241</v>
      </c>
      <c r="AM31" s="661"/>
      <c r="AN31" s="661"/>
      <c r="AO31" s="697"/>
      <c r="AP31" s="729" t="s">
        <v>318</v>
      </c>
      <c r="AQ31" s="730"/>
      <c r="AR31" s="730"/>
      <c r="AS31" s="730"/>
      <c r="AT31" s="731" t="s">
        <v>319</v>
      </c>
      <c r="AU31" s="218"/>
      <c r="AV31" s="218"/>
      <c r="AW31" s="218"/>
      <c r="AX31" s="715" t="s">
        <v>191</v>
      </c>
      <c r="AY31" s="716"/>
      <c r="AZ31" s="716"/>
      <c r="BA31" s="716"/>
      <c r="BB31" s="716"/>
      <c r="BC31" s="716"/>
      <c r="BD31" s="716"/>
      <c r="BE31" s="716"/>
      <c r="BF31" s="717"/>
      <c r="BG31" s="719">
        <v>98.8</v>
      </c>
      <c r="BH31" s="720"/>
      <c r="BI31" s="720"/>
      <c r="BJ31" s="720"/>
      <c r="BK31" s="720"/>
      <c r="BL31" s="720"/>
      <c r="BM31" s="721">
        <v>93.9</v>
      </c>
      <c r="BN31" s="720"/>
      <c r="BO31" s="720"/>
      <c r="BP31" s="720"/>
      <c r="BQ31" s="722"/>
      <c r="BR31" s="719">
        <v>98.9</v>
      </c>
      <c r="BS31" s="720"/>
      <c r="BT31" s="720"/>
      <c r="BU31" s="720"/>
      <c r="BV31" s="720"/>
      <c r="BW31" s="720"/>
      <c r="BX31" s="721">
        <v>93.8</v>
      </c>
      <c r="BY31" s="720"/>
      <c r="BZ31" s="720"/>
      <c r="CA31" s="720"/>
      <c r="CB31" s="722"/>
      <c r="CD31" s="678"/>
      <c r="CE31" s="679"/>
      <c r="CF31" s="654" t="s">
        <v>320</v>
      </c>
      <c r="CG31" s="655"/>
      <c r="CH31" s="655"/>
      <c r="CI31" s="655"/>
      <c r="CJ31" s="655"/>
      <c r="CK31" s="655"/>
      <c r="CL31" s="655"/>
      <c r="CM31" s="655"/>
      <c r="CN31" s="655"/>
      <c r="CO31" s="655"/>
      <c r="CP31" s="655"/>
      <c r="CQ31" s="656"/>
      <c r="CR31" s="657">
        <v>21160</v>
      </c>
      <c r="CS31" s="670"/>
      <c r="CT31" s="670"/>
      <c r="CU31" s="670"/>
      <c r="CV31" s="670"/>
      <c r="CW31" s="670"/>
      <c r="CX31" s="670"/>
      <c r="CY31" s="671"/>
      <c r="CZ31" s="660">
        <v>0.2</v>
      </c>
      <c r="DA31" s="672"/>
      <c r="DB31" s="672"/>
      <c r="DC31" s="673"/>
      <c r="DD31" s="663">
        <v>19707</v>
      </c>
      <c r="DE31" s="670"/>
      <c r="DF31" s="670"/>
      <c r="DG31" s="670"/>
      <c r="DH31" s="670"/>
      <c r="DI31" s="670"/>
      <c r="DJ31" s="670"/>
      <c r="DK31" s="671"/>
      <c r="DL31" s="663">
        <v>19412</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321</v>
      </c>
      <c r="C32" s="655"/>
      <c r="D32" s="655"/>
      <c r="E32" s="655"/>
      <c r="F32" s="655"/>
      <c r="G32" s="655"/>
      <c r="H32" s="655"/>
      <c r="I32" s="655"/>
      <c r="J32" s="655"/>
      <c r="K32" s="655"/>
      <c r="L32" s="655"/>
      <c r="M32" s="655"/>
      <c r="N32" s="655"/>
      <c r="O32" s="655"/>
      <c r="P32" s="655"/>
      <c r="Q32" s="656"/>
      <c r="R32" s="657">
        <v>722401</v>
      </c>
      <c r="S32" s="658"/>
      <c r="T32" s="658"/>
      <c r="U32" s="658"/>
      <c r="V32" s="658"/>
      <c r="W32" s="658"/>
      <c r="X32" s="658"/>
      <c r="Y32" s="659"/>
      <c r="Z32" s="695">
        <v>6.2</v>
      </c>
      <c r="AA32" s="695"/>
      <c r="AB32" s="695"/>
      <c r="AC32" s="695"/>
      <c r="AD32" s="696" t="s">
        <v>139</v>
      </c>
      <c r="AE32" s="696"/>
      <c r="AF32" s="696"/>
      <c r="AG32" s="696"/>
      <c r="AH32" s="696"/>
      <c r="AI32" s="696"/>
      <c r="AJ32" s="696"/>
      <c r="AK32" s="696"/>
      <c r="AL32" s="660" t="s">
        <v>139</v>
      </c>
      <c r="AM32" s="661"/>
      <c r="AN32" s="661"/>
      <c r="AO32" s="697"/>
      <c r="AP32" s="698"/>
      <c r="AQ32" s="699"/>
      <c r="AR32" s="699"/>
      <c r="AS32" s="699"/>
      <c r="AT32" s="732"/>
      <c r="AU32" s="214" t="s">
        <v>322</v>
      </c>
      <c r="AX32" s="654" t="s">
        <v>323</v>
      </c>
      <c r="AY32" s="655"/>
      <c r="AZ32" s="655"/>
      <c r="BA32" s="655"/>
      <c r="BB32" s="655"/>
      <c r="BC32" s="655"/>
      <c r="BD32" s="655"/>
      <c r="BE32" s="655"/>
      <c r="BF32" s="656"/>
      <c r="BG32" s="723">
        <v>98.8</v>
      </c>
      <c r="BH32" s="670"/>
      <c r="BI32" s="670"/>
      <c r="BJ32" s="670"/>
      <c r="BK32" s="670"/>
      <c r="BL32" s="670"/>
      <c r="BM32" s="661">
        <v>95.2</v>
      </c>
      <c r="BN32" s="670"/>
      <c r="BO32" s="670"/>
      <c r="BP32" s="670"/>
      <c r="BQ32" s="693"/>
      <c r="BR32" s="723">
        <v>98.8</v>
      </c>
      <c r="BS32" s="670"/>
      <c r="BT32" s="670"/>
      <c r="BU32" s="670"/>
      <c r="BV32" s="670"/>
      <c r="BW32" s="670"/>
      <c r="BX32" s="661">
        <v>95.1</v>
      </c>
      <c r="BY32" s="670"/>
      <c r="BZ32" s="670"/>
      <c r="CA32" s="670"/>
      <c r="CB32" s="693"/>
      <c r="CD32" s="680"/>
      <c r="CE32" s="681"/>
      <c r="CF32" s="654" t="s">
        <v>324</v>
      </c>
      <c r="CG32" s="655"/>
      <c r="CH32" s="655"/>
      <c r="CI32" s="655"/>
      <c r="CJ32" s="655"/>
      <c r="CK32" s="655"/>
      <c r="CL32" s="655"/>
      <c r="CM32" s="655"/>
      <c r="CN32" s="655"/>
      <c r="CO32" s="655"/>
      <c r="CP32" s="655"/>
      <c r="CQ32" s="656"/>
      <c r="CR32" s="657" t="s">
        <v>241</v>
      </c>
      <c r="CS32" s="658"/>
      <c r="CT32" s="658"/>
      <c r="CU32" s="658"/>
      <c r="CV32" s="658"/>
      <c r="CW32" s="658"/>
      <c r="CX32" s="658"/>
      <c r="CY32" s="659"/>
      <c r="CZ32" s="660" t="s">
        <v>241</v>
      </c>
      <c r="DA32" s="672"/>
      <c r="DB32" s="672"/>
      <c r="DC32" s="673"/>
      <c r="DD32" s="663" t="s">
        <v>139</v>
      </c>
      <c r="DE32" s="658"/>
      <c r="DF32" s="658"/>
      <c r="DG32" s="658"/>
      <c r="DH32" s="658"/>
      <c r="DI32" s="658"/>
      <c r="DJ32" s="658"/>
      <c r="DK32" s="659"/>
      <c r="DL32" s="663" t="s">
        <v>241</v>
      </c>
      <c r="DM32" s="658"/>
      <c r="DN32" s="658"/>
      <c r="DO32" s="658"/>
      <c r="DP32" s="658"/>
      <c r="DQ32" s="658"/>
      <c r="DR32" s="658"/>
      <c r="DS32" s="658"/>
      <c r="DT32" s="658"/>
      <c r="DU32" s="658"/>
      <c r="DV32" s="659"/>
      <c r="DW32" s="660" t="s">
        <v>241</v>
      </c>
      <c r="DX32" s="672"/>
      <c r="DY32" s="672"/>
      <c r="DZ32" s="672"/>
      <c r="EA32" s="672"/>
      <c r="EB32" s="672"/>
      <c r="EC32" s="684"/>
    </row>
    <row r="33" spans="2:133" ht="11.25" customHeight="1" x14ac:dyDescent="0.15">
      <c r="B33" s="654" t="s">
        <v>325</v>
      </c>
      <c r="C33" s="655"/>
      <c r="D33" s="655"/>
      <c r="E33" s="655"/>
      <c r="F33" s="655"/>
      <c r="G33" s="655"/>
      <c r="H33" s="655"/>
      <c r="I33" s="655"/>
      <c r="J33" s="655"/>
      <c r="K33" s="655"/>
      <c r="L33" s="655"/>
      <c r="M33" s="655"/>
      <c r="N33" s="655"/>
      <c r="O33" s="655"/>
      <c r="P33" s="655"/>
      <c r="Q33" s="656"/>
      <c r="R33" s="657">
        <v>8442</v>
      </c>
      <c r="S33" s="658"/>
      <c r="T33" s="658"/>
      <c r="U33" s="658"/>
      <c r="V33" s="658"/>
      <c r="W33" s="658"/>
      <c r="X33" s="658"/>
      <c r="Y33" s="659"/>
      <c r="Z33" s="695">
        <v>0.1</v>
      </c>
      <c r="AA33" s="695"/>
      <c r="AB33" s="695"/>
      <c r="AC33" s="695"/>
      <c r="AD33" s="696">
        <v>639</v>
      </c>
      <c r="AE33" s="696"/>
      <c r="AF33" s="696"/>
      <c r="AG33" s="696"/>
      <c r="AH33" s="696"/>
      <c r="AI33" s="696"/>
      <c r="AJ33" s="696"/>
      <c r="AK33" s="696"/>
      <c r="AL33" s="660">
        <v>0</v>
      </c>
      <c r="AM33" s="661"/>
      <c r="AN33" s="661"/>
      <c r="AO33" s="697"/>
      <c r="AP33" s="700"/>
      <c r="AQ33" s="701"/>
      <c r="AR33" s="701"/>
      <c r="AS33" s="701"/>
      <c r="AT33" s="733"/>
      <c r="AU33" s="219"/>
      <c r="AV33" s="219"/>
      <c r="AW33" s="219"/>
      <c r="AX33" s="638" t="s">
        <v>326</v>
      </c>
      <c r="AY33" s="639"/>
      <c r="AZ33" s="639"/>
      <c r="BA33" s="639"/>
      <c r="BB33" s="639"/>
      <c r="BC33" s="639"/>
      <c r="BD33" s="639"/>
      <c r="BE33" s="639"/>
      <c r="BF33" s="640"/>
      <c r="BG33" s="718">
        <v>98.5</v>
      </c>
      <c r="BH33" s="642"/>
      <c r="BI33" s="642"/>
      <c r="BJ33" s="642"/>
      <c r="BK33" s="642"/>
      <c r="BL33" s="642"/>
      <c r="BM33" s="688">
        <v>92.3</v>
      </c>
      <c r="BN33" s="642"/>
      <c r="BO33" s="642"/>
      <c r="BP33" s="642"/>
      <c r="BQ33" s="705"/>
      <c r="BR33" s="718">
        <v>98.7</v>
      </c>
      <c r="BS33" s="642"/>
      <c r="BT33" s="642"/>
      <c r="BU33" s="642"/>
      <c r="BV33" s="642"/>
      <c r="BW33" s="642"/>
      <c r="BX33" s="688">
        <v>92.1</v>
      </c>
      <c r="BY33" s="642"/>
      <c r="BZ33" s="642"/>
      <c r="CA33" s="642"/>
      <c r="CB33" s="705"/>
      <c r="CD33" s="654" t="s">
        <v>327</v>
      </c>
      <c r="CE33" s="655"/>
      <c r="CF33" s="655"/>
      <c r="CG33" s="655"/>
      <c r="CH33" s="655"/>
      <c r="CI33" s="655"/>
      <c r="CJ33" s="655"/>
      <c r="CK33" s="655"/>
      <c r="CL33" s="655"/>
      <c r="CM33" s="655"/>
      <c r="CN33" s="655"/>
      <c r="CO33" s="655"/>
      <c r="CP33" s="655"/>
      <c r="CQ33" s="656"/>
      <c r="CR33" s="657">
        <v>6063886</v>
      </c>
      <c r="CS33" s="670"/>
      <c r="CT33" s="670"/>
      <c r="CU33" s="670"/>
      <c r="CV33" s="670"/>
      <c r="CW33" s="670"/>
      <c r="CX33" s="670"/>
      <c r="CY33" s="671"/>
      <c r="CZ33" s="660">
        <v>54</v>
      </c>
      <c r="DA33" s="672"/>
      <c r="DB33" s="672"/>
      <c r="DC33" s="673"/>
      <c r="DD33" s="663">
        <v>3832082</v>
      </c>
      <c r="DE33" s="670"/>
      <c r="DF33" s="670"/>
      <c r="DG33" s="670"/>
      <c r="DH33" s="670"/>
      <c r="DI33" s="670"/>
      <c r="DJ33" s="670"/>
      <c r="DK33" s="671"/>
      <c r="DL33" s="663">
        <v>2843515</v>
      </c>
      <c r="DM33" s="670"/>
      <c r="DN33" s="670"/>
      <c r="DO33" s="670"/>
      <c r="DP33" s="670"/>
      <c r="DQ33" s="670"/>
      <c r="DR33" s="670"/>
      <c r="DS33" s="670"/>
      <c r="DT33" s="670"/>
      <c r="DU33" s="670"/>
      <c r="DV33" s="671"/>
      <c r="DW33" s="660">
        <v>47.3</v>
      </c>
      <c r="DX33" s="672"/>
      <c r="DY33" s="672"/>
      <c r="DZ33" s="672"/>
      <c r="EA33" s="672"/>
      <c r="EB33" s="672"/>
      <c r="EC33" s="684"/>
    </row>
    <row r="34" spans="2:133" ht="11.25" customHeight="1" x14ac:dyDescent="0.15">
      <c r="B34" s="654" t="s">
        <v>328</v>
      </c>
      <c r="C34" s="655"/>
      <c r="D34" s="655"/>
      <c r="E34" s="655"/>
      <c r="F34" s="655"/>
      <c r="G34" s="655"/>
      <c r="H34" s="655"/>
      <c r="I34" s="655"/>
      <c r="J34" s="655"/>
      <c r="K34" s="655"/>
      <c r="L34" s="655"/>
      <c r="M34" s="655"/>
      <c r="N34" s="655"/>
      <c r="O34" s="655"/>
      <c r="P34" s="655"/>
      <c r="Q34" s="656"/>
      <c r="R34" s="657">
        <v>816160</v>
      </c>
      <c r="S34" s="658"/>
      <c r="T34" s="658"/>
      <c r="U34" s="658"/>
      <c r="V34" s="658"/>
      <c r="W34" s="658"/>
      <c r="X34" s="658"/>
      <c r="Y34" s="659"/>
      <c r="Z34" s="695">
        <v>7</v>
      </c>
      <c r="AA34" s="695"/>
      <c r="AB34" s="695"/>
      <c r="AC34" s="695"/>
      <c r="AD34" s="696" t="s">
        <v>241</v>
      </c>
      <c r="AE34" s="696"/>
      <c r="AF34" s="696"/>
      <c r="AG34" s="696"/>
      <c r="AH34" s="696"/>
      <c r="AI34" s="696"/>
      <c r="AJ34" s="696"/>
      <c r="AK34" s="696"/>
      <c r="AL34" s="660" t="s">
        <v>241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1709767</v>
      </c>
      <c r="CS34" s="658"/>
      <c r="CT34" s="658"/>
      <c r="CU34" s="658"/>
      <c r="CV34" s="658"/>
      <c r="CW34" s="658"/>
      <c r="CX34" s="658"/>
      <c r="CY34" s="659"/>
      <c r="CZ34" s="660">
        <v>15.2</v>
      </c>
      <c r="DA34" s="672"/>
      <c r="DB34" s="672"/>
      <c r="DC34" s="673"/>
      <c r="DD34" s="663">
        <v>890182</v>
      </c>
      <c r="DE34" s="658"/>
      <c r="DF34" s="658"/>
      <c r="DG34" s="658"/>
      <c r="DH34" s="658"/>
      <c r="DI34" s="658"/>
      <c r="DJ34" s="658"/>
      <c r="DK34" s="659"/>
      <c r="DL34" s="663">
        <v>567466</v>
      </c>
      <c r="DM34" s="658"/>
      <c r="DN34" s="658"/>
      <c r="DO34" s="658"/>
      <c r="DP34" s="658"/>
      <c r="DQ34" s="658"/>
      <c r="DR34" s="658"/>
      <c r="DS34" s="658"/>
      <c r="DT34" s="658"/>
      <c r="DU34" s="658"/>
      <c r="DV34" s="659"/>
      <c r="DW34" s="660">
        <v>9.4</v>
      </c>
      <c r="DX34" s="672"/>
      <c r="DY34" s="672"/>
      <c r="DZ34" s="672"/>
      <c r="EA34" s="672"/>
      <c r="EB34" s="672"/>
      <c r="EC34" s="684"/>
    </row>
    <row r="35" spans="2:133" ht="11.25" customHeight="1" x14ac:dyDescent="0.15">
      <c r="B35" s="654" t="s">
        <v>330</v>
      </c>
      <c r="C35" s="655"/>
      <c r="D35" s="655"/>
      <c r="E35" s="655"/>
      <c r="F35" s="655"/>
      <c r="G35" s="655"/>
      <c r="H35" s="655"/>
      <c r="I35" s="655"/>
      <c r="J35" s="655"/>
      <c r="K35" s="655"/>
      <c r="L35" s="655"/>
      <c r="M35" s="655"/>
      <c r="N35" s="655"/>
      <c r="O35" s="655"/>
      <c r="P35" s="655"/>
      <c r="Q35" s="656"/>
      <c r="R35" s="657">
        <v>621857</v>
      </c>
      <c r="S35" s="658"/>
      <c r="T35" s="658"/>
      <c r="U35" s="658"/>
      <c r="V35" s="658"/>
      <c r="W35" s="658"/>
      <c r="X35" s="658"/>
      <c r="Y35" s="659"/>
      <c r="Z35" s="695">
        <v>5.4</v>
      </c>
      <c r="AA35" s="695"/>
      <c r="AB35" s="695"/>
      <c r="AC35" s="695"/>
      <c r="AD35" s="696" t="s">
        <v>139</v>
      </c>
      <c r="AE35" s="696"/>
      <c r="AF35" s="696"/>
      <c r="AG35" s="696"/>
      <c r="AH35" s="696"/>
      <c r="AI35" s="696"/>
      <c r="AJ35" s="696"/>
      <c r="AK35" s="696"/>
      <c r="AL35" s="660" t="s">
        <v>139</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337394</v>
      </c>
      <c r="CS35" s="670"/>
      <c r="CT35" s="670"/>
      <c r="CU35" s="670"/>
      <c r="CV35" s="670"/>
      <c r="CW35" s="670"/>
      <c r="CX35" s="670"/>
      <c r="CY35" s="671"/>
      <c r="CZ35" s="660">
        <v>3</v>
      </c>
      <c r="DA35" s="672"/>
      <c r="DB35" s="672"/>
      <c r="DC35" s="673"/>
      <c r="DD35" s="663">
        <v>239029</v>
      </c>
      <c r="DE35" s="670"/>
      <c r="DF35" s="670"/>
      <c r="DG35" s="670"/>
      <c r="DH35" s="670"/>
      <c r="DI35" s="670"/>
      <c r="DJ35" s="670"/>
      <c r="DK35" s="671"/>
      <c r="DL35" s="663">
        <v>239029</v>
      </c>
      <c r="DM35" s="670"/>
      <c r="DN35" s="670"/>
      <c r="DO35" s="670"/>
      <c r="DP35" s="670"/>
      <c r="DQ35" s="670"/>
      <c r="DR35" s="670"/>
      <c r="DS35" s="670"/>
      <c r="DT35" s="670"/>
      <c r="DU35" s="670"/>
      <c r="DV35" s="671"/>
      <c r="DW35" s="660">
        <v>4</v>
      </c>
      <c r="DX35" s="672"/>
      <c r="DY35" s="672"/>
      <c r="DZ35" s="672"/>
      <c r="EA35" s="672"/>
      <c r="EB35" s="672"/>
      <c r="EC35" s="684"/>
    </row>
    <row r="36" spans="2:133" ht="11.25" customHeight="1" x14ac:dyDescent="0.15">
      <c r="B36" s="654" t="s">
        <v>334</v>
      </c>
      <c r="C36" s="655"/>
      <c r="D36" s="655"/>
      <c r="E36" s="655"/>
      <c r="F36" s="655"/>
      <c r="G36" s="655"/>
      <c r="H36" s="655"/>
      <c r="I36" s="655"/>
      <c r="J36" s="655"/>
      <c r="K36" s="655"/>
      <c r="L36" s="655"/>
      <c r="M36" s="655"/>
      <c r="N36" s="655"/>
      <c r="O36" s="655"/>
      <c r="P36" s="655"/>
      <c r="Q36" s="656"/>
      <c r="R36" s="657">
        <v>497654</v>
      </c>
      <c r="S36" s="658"/>
      <c r="T36" s="658"/>
      <c r="U36" s="658"/>
      <c r="V36" s="658"/>
      <c r="W36" s="658"/>
      <c r="X36" s="658"/>
      <c r="Y36" s="659"/>
      <c r="Z36" s="695">
        <v>4.3</v>
      </c>
      <c r="AA36" s="695"/>
      <c r="AB36" s="695"/>
      <c r="AC36" s="695"/>
      <c r="AD36" s="696" t="s">
        <v>139</v>
      </c>
      <c r="AE36" s="696"/>
      <c r="AF36" s="696"/>
      <c r="AG36" s="696"/>
      <c r="AH36" s="696"/>
      <c r="AI36" s="696"/>
      <c r="AJ36" s="696"/>
      <c r="AK36" s="696"/>
      <c r="AL36" s="660" t="s">
        <v>139</v>
      </c>
      <c r="AM36" s="661"/>
      <c r="AN36" s="661"/>
      <c r="AO36" s="697"/>
      <c r="AP36" s="222"/>
      <c r="AQ36" s="706" t="s">
        <v>335</v>
      </c>
      <c r="AR36" s="707"/>
      <c r="AS36" s="707"/>
      <c r="AT36" s="707"/>
      <c r="AU36" s="707"/>
      <c r="AV36" s="707"/>
      <c r="AW36" s="707"/>
      <c r="AX36" s="707"/>
      <c r="AY36" s="708"/>
      <c r="AZ36" s="712">
        <v>1545737</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49075</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1415161</v>
      </c>
      <c r="CS36" s="658"/>
      <c r="CT36" s="658"/>
      <c r="CU36" s="658"/>
      <c r="CV36" s="658"/>
      <c r="CW36" s="658"/>
      <c r="CX36" s="658"/>
      <c r="CY36" s="659"/>
      <c r="CZ36" s="660">
        <v>12.6</v>
      </c>
      <c r="DA36" s="672"/>
      <c r="DB36" s="672"/>
      <c r="DC36" s="673"/>
      <c r="DD36" s="663">
        <v>1202462</v>
      </c>
      <c r="DE36" s="658"/>
      <c r="DF36" s="658"/>
      <c r="DG36" s="658"/>
      <c r="DH36" s="658"/>
      <c r="DI36" s="658"/>
      <c r="DJ36" s="658"/>
      <c r="DK36" s="659"/>
      <c r="DL36" s="663">
        <v>874794</v>
      </c>
      <c r="DM36" s="658"/>
      <c r="DN36" s="658"/>
      <c r="DO36" s="658"/>
      <c r="DP36" s="658"/>
      <c r="DQ36" s="658"/>
      <c r="DR36" s="658"/>
      <c r="DS36" s="658"/>
      <c r="DT36" s="658"/>
      <c r="DU36" s="658"/>
      <c r="DV36" s="659"/>
      <c r="DW36" s="660">
        <v>14.6</v>
      </c>
      <c r="DX36" s="672"/>
      <c r="DY36" s="672"/>
      <c r="DZ36" s="672"/>
      <c r="EA36" s="672"/>
      <c r="EB36" s="672"/>
      <c r="EC36" s="684"/>
    </row>
    <row r="37" spans="2:133" ht="11.25" customHeight="1" x14ac:dyDescent="0.15">
      <c r="B37" s="654" t="s">
        <v>338</v>
      </c>
      <c r="C37" s="655"/>
      <c r="D37" s="655"/>
      <c r="E37" s="655"/>
      <c r="F37" s="655"/>
      <c r="G37" s="655"/>
      <c r="H37" s="655"/>
      <c r="I37" s="655"/>
      <c r="J37" s="655"/>
      <c r="K37" s="655"/>
      <c r="L37" s="655"/>
      <c r="M37" s="655"/>
      <c r="N37" s="655"/>
      <c r="O37" s="655"/>
      <c r="P37" s="655"/>
      <c r="Q37" s="656"/>
      <c r="R37" s="657">
        <v>210286</v>
      </c>
      <c r="S37" s="658"/>
      <c r="T37" s="658"/>
      <c r="U37" s="658"/>
      <c r="V37" s="658"/>
      <c r="W37" s="658"/>
      <c r="X37" s="658"/>
      <c r="Y37" s="659"/>
      <c r="Z37" s="695">
        <v>1.8</v>
      </c>
      <c r="AA37" s="695"/>
      <c r="AB37" s="695"/>
      <c r="AC37" s="695"/>
      <c r="AD37" s="696">
        <v>15</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399722</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49075</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689240</v>
      </c>
      <c r="CS37" s="670"/>
      <c r="CT37" s="670"/>
      <c r="CU37" s="670"/>
      <c r="CV37" s="670"/>
      <c r="CW37" s="670"/>
      <c r="CX37" s="670"/>
      <c r="CY37" s="671"/>
      <c r="CZ37" s="660">
        <v>6.1</v>
      </c>
      <c r="DA37" s="672"/>
      <c r="DB37" s="672"/>
      <c r="DC37" s="673"/>
      <c r="DD37" s="663">
        <v>653113</v>
      </c>
      <c r="DE37" s="670"/>
      <c r="DF37" s="670"/>
      <c r="DG37" s="670"/>
      <c r="DH37" s="670"/>
      <c r="DI37" s="670"/>
      <c r="DJ37" s="670"/>
      <c r="DK37" s="671"/>
      <c r="DL37" s="663">
        <v>638817</v>
      </c>
      <c r="DM37" s="670"/>
      <c r="DN37" s="670"/>
      <c r="DO37" s="670"/>
      <c r="DP37" s="670"/>
      <c r="DQ37" s="670"/>
      <c r="DR37" s="670"/>
      <c r="DS37" s="670"/>
      <c r="DT37" s="670"/>
      <c r="DU37" s="670"/>
      <c r="DV37" s="671"/>
      <c r="DW37" s="660">
        <v>10.6</v>
      </c>
      <c r="DX37" s="672"/>
      <c r="DY37" s="672"/>
      <c r="DZ37" s="672"/>
      <c r="EA37" s="672"/>
      <c r="EB37" s="672"/>
      <c r="EC37" s="684"/>
    </row>
    <row r="38" spans="2:133" ht="11.25" customHeight="1" x14ac:dyDescent="0.15">
      <c r="B38" s="654" t="s">
        <v>342</v>
      </c>
      <c r="C38" s="655"/>
      <c r="D38" s="655"/>
      <c r="E38" s="655"/>
      <c r="F38" s="655"/>
      <c r="G38" s="655"/>
      <c r="H38" s="655"/>
      <c r="I38" s="655"/>
      <c r="J38" s="655"/>
      <c r="K38" s="655"/>
      <c r="L38" s="655"/>
      <c r="M38" s="655"/>
      <c r="N38" s="655"/>
      <c r="O38" s="655"/>
      <c r="P38" s="655"/>
      <c r="Q38" s="656"/>
      <c r="R38" s="657">
        <v>307016</v>
      </c>
      <c r="S38" s="658"/>
      <c r="T38" s="658"/>
      <c r="U38" s="658"/>
      <c r="V38" s="658"/>
      <c r="W38" s="658"/>
      <c r="X38" s="658"/>
      <c r="Y38" s="659"/>
      <c r="Z38" s="695">
        <v>2.6</v>
      </c>
      <c r="AA38" s="695"/>
      <c r="AB38" s="695"/>
      <c r="AC38" s="695"/>
      <c r="AD38" s="696" t="s">
        <v>139</v>
      </c>
      <c r="AE38" s="696"/>
      <c r="AF38" s="696"/>
      <c r="AG38" s="696"/>
      <c r="AH38" s="696"/>
      <c r="AI38" s="696"/>
      <c r="AJ38" s="696"/>
      <c r="AK38" s="696"/>
      <c r="AL38" s="660" t="s">
        <v>139</v>
      </c>
      <c r="AM38" s="661"/>
      <c r="AN38" s="661"/>
      <c r="AO38" s="697"/>
      <c r="AQ38" s="690" t="s">
        <v>343</v>
      </c>
      <c r="AR38" s="691"/>
      <c r="AS38" s="691"/>
      <c r="AT38" s="691"/>
      <c r="AU38" s="691"/>
      <c r="AV38" s="691"/>
      <c r="AW38" s="691"/>
      <c r="AX38" s="691"/>
      <c r="AY38" s="692"/>
      <c r="AZ38" s="657">
        <v>119690</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2676</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1426047</v>
      </c>
      <c r="CS38" s="658"/>
      <c r="CT38" s="658"/>
      <c r="CU38" s="658"/>
      <c r="CV38" s="658"/>
      <c r="CW38" s="658"/>
      <c r="CX38" s="658"/>
      <c r="CY38" s="659"/>
      <c r="CZ38" s="660">
        <v>12.7</v>
      </c>
      <c r="DA38" s="672"/>
      <c r="DB38" s="672"/>
      <c r="DC38" s="673"/>
      <c r="DD38" s="663">
        <v>1213925</v>
      </c>
      <c r="DE38" s="658"/>
      <c r="DF38" s="658"/>
      <c r="DG38" s="658"/>
      <c r="DH38" s="658"/>
      <c r="DI38" s="658"/>
      <c r="DJ38" s="658"/>
      <c r="DK38" s="659"/>
      <c r="DL38" s="663">
        <v>1162226</v>
      </c>
      <c r="DM38" s="658"/>
      <c r="DN38" s="658"/>
      <c r="DO38" s="658"/>
      <c r="DP38" s="658"/>
      <c r="DQ38" s="658"/>
      <c r="DR38" s="658"/>
      <c r="DS38" s="658"/>
      <c r="DT38" s="658"/>
      <c r="DU38" s="658"/>
      <c r="DV38" s="659"/>
      <c r="DW38" s="660">
        <v>19.3</v>
      </c>
      <c r="DX38" s="672"/>
      <c r="DY38" s="672"/>
      <c r="DZ38" s="672"/>
      <c r="EA38" s="672"/>
      <c r="EB38" s="672"/>
      <c r="EC38" s="684"/>
    </row>
    <row r="39" spans="2:133" ht="11.25" customHeight="1" x14ac:dyDescent="0.15">
      <c r="B39" s="654" t="s">
        <v>346</v>
      </c>
      <c r="C39" s="655"/>
      <c r="D39" s="655"/>
      <c r="E39" s="655"/>
      <c r="F39" s="655"/>
      <c r="G39" s="655"/>
      <c r="H39" s="655"/>
      <c r="I39" s="655"/>
      <c r="J39" s="655"/>
      <c r="K39" s="655"/>
      <c r="L39" s="655"/>
      <c r="M39" s="655"/>
      <c r="N39" s="655"/>
      <c r="O39" s="655"/>
      <c r="P39" s="655"/>
      <c r="Q39" s="656"/>
      <c r="R39" s="657" t="s">
        <v>139</v>
      </c>
      <c r="S39" s="658"/>
      <c r="T39" s="658"/>
      <c r="U39" s="658"/>
      <c r="V39" s="658"/>
      <c r="W39" s="658"/>
      <c r="X39" s="658"/>
      <c r="Y39" s="659"/>
      <c r="Z39" s="695" t="s">
        <v>139</v>
      </c>
      <c r="AA39" s="695"/>
      <c r="AB39" s="695"/>
      <c r="AC39" s="695"/>
      <c r="AD39" s="696" t="s">
        <v>139</v>
      </c>
      <c r="AE39" s="696"/>
      <c r="AF39" s="696"/>
      <c r="AG39" s="696"/>
      <c r="AH39" s="696"/>
      <c r="AI39" s="696"/>
      <c r="AJ39" s="696"/>
      <c r="AK39" s="696"/>
      <c r="AL39" s="660" t="s">
        <v>241</v>
      </c>
      <c r="AM39" s="661"/>
      <c r="AN39" s="661"/>
      <c r="AO39" s="697"/>
      <c r="AQ39" s="690" t="s">
        <v>347</v>
      </c>
      <c r="AR39" s="691"/>
      <c r="AS39" s="691"/>
      <c r="AT39" s="691"/>
      <c r="AU39" s="691"/>
      <c r="AV39" s="691"/>
      <c r="AW39" s="691"/>
      <c r="AX39" s="691"/>
      <c r="AY39" s="692"/>
      <c r="AZ39" s="657" t="s">
        <v>241</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4042</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1099457</v>
      </c>
      <c r="CS39" s="670"/>
      <c r="CT39" s="670"/>
      <c r="CU39" s="670"/>
      <c r="CV39" s="670"/>
      <c r="CW39" s="670"/>
      <c r="CX39" s="670"/>
      <c r="CY39" s="671"/>
      <c r="CZ39" s="660">
        <v>9.8000000000000007</v>
      </c>
      <c r="DA39" s="672"/>
      <c r="DB39" s="672"/>
      <c r="DC39" s="673"/>
      <c r="DD39" s="663">
        <v>286484</v>
      </c>
      <c r="DE39" s="670"/>
      <c r="DF39" s="670"/>
      <c r="DG39" s="670"/>
      <c r="DH39" s="670"/>
      <c r="DI39" s="670"/>
      <c r="DJ39" s="670"/>
      <c r="DK39" s="671"/>
      <c r="DL39" s="663" t="s">
        <v>241</v>
      </c>
      <c r="DM39" s="670"/>
      <c r="DN39" s="670"/>
      <c r="DO39" s="670"/>
      <c r="DP39" s="670"/>
      <c r="DQ39" s="670"/>
      <c r="DR39" s="670"/>
      <c r="DS39" s="670"/>
      <c r="DT39" s="670"/>
      <c r="DU39" s="670"/>
      <c r="DV39" s="671"/>
      <c r="DW39" s="660" t="s">
        <v>139</v>
      </c>
      <c r="DX39" s="672"/>
      <c r="DY39" s="672"/>
      <c r="DZ39" s="672"/>
      <c r="EA39" s="672"/>
      <c r="EB39" s="672"/>
      <c r="EC39" s="684"/>
    </row>
    <row r="40" spans="2:133" ht="11.25" customHeight="1" x14ac:dyDescent="0.15">
      <c r="B40" s="654" t="s">
        <v>350</v>
      </c>
      <c r="C40" s="655"/>
      <c r="D40" s="655"/>
      <c r="E40" s="655"/>
      <c r="F40" s="655"/>
      <c r="G40" s="655"/>
      <c r="H40" s="655"/>
      <c r="I40" s="655"/>
      <c r="J40" s="655"/>
      <c r="K40" s="655"/>
      <c r="L40" s="655"/>
      <c r="M40" s="655"/>
      <c r="N40" s="655"/>
      <c r="O40" s="655"/>
      <c r="P40" s="655"/>
      <c r="Q40" s="656"/>
      <c r="R40" s="657">
        <v>68616</v>
      </c>
      <c r="S40" s="658"/>
      <c r="T40" s="658"/>
      <c r="U40" s="658"/>
      <c r="V40" s="658"/>
      <c r="W40" s="658"/>
      <c r="X40" s="658"/>
      <c r="Y40" s="659"/>
      <c r="Z40" s="695">
        <v>0.6</v>
      </c>
      <c r="AA40" s="695"/>
      <c r="AB40" s="695"/>
      <c r="AC40" s="695"/>
      <c r="AD40" s="696" t="s">
        <v>139</v>
      </c>
      <c r="AE40" s="696"/>
      <c r="AF40" s="696"/>
      <c r="AG40" s="696"/>
      <c r="AH40" s="696"/>
      <c r="AI40" s="696"/>
      <c r="AJ40" s="696"/>
      <c r="AK40" s="696"/>
      <c r="AL40" s="660" t="s">
        <v>241</v>
      </c>
      <c r="AM40" s="661"/>
      <c r="AN40" s="661"/>
      <c r="AO40" s="697"/>
      <c r="AQ40" s="690" t="s">
        <v>351</v>
      </c>
      <c r="AR40" s="691"/>
      <c r="AS40" s="691"/>
      <c r="AT40" s="691"/>
      <c r="AU40" s="691"/>
      <c r="AV40" s="691"/>
      <c r="AW40" s="691"/>
      <c r="AX40" s="691"/>
      <c r="AY40" s="692"/>
      <c r="AZ40" s="657" t="s">
        <v>241</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105</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76060</v>
      </c>
      <c r="CS40" s="658"/>
      <c r="CT40" s="658"/>
      <c r="CU40" s="658"/>
      <c r="CV40" s="658"/>
      <c r="CW40" s="658"/>
      <c r="CX40" s="658"/>
      <c r="CY40" s="659"/>
      <c r="CZ40" s="660">
        <v>0.7</v>
      </c>
      <c r="DA40" s="672"/>
      <c r="DB40" s="672"/>
      <c r="DC40" s="673"/>
      <c r="DD40" s="663" t="s">
        <v>139</v>
      </c>
      <c r="DE40" s="658"/>
      <c r="DF40" s="658"/>
      <c r="DG40" s="658"/>
      <c r="DH40" s="658"/>
      <c r="DI40" s="658"/>
      <c r="DJ40" s="658"/>
      <c r="DK40" s="659"/>
      <c r="DL40" s="663" t="s">
        <v>139</v>
      </c>
      <c r="DM40" s="658"/>
      <c r="DN40" s="658"/>
      <c r="DO40" s="658"/>
      <c r="DP40" s="658"/>
      <c r="DQ40" s="658"/>
      <c r="DR40" s="658"/>
      <c r="DS40" s="658"/>
      <c r="DT40" s="658"/>
      <c r="DU40" s="658"/>
      <c r="DV40" s="659"/>
      <c r="DW40" s="660" t="s">
        <v>241</v>
      </c>
      <c r="DX40" s="672"/>
      <c r="DY40" s="672"/>
      <c r="DZ40" s="672"/>
      <c r="EA40" s="672"/>
      <c r="EB40" s="672"/>
      <c r="EC40" s="684"/>
    </row>
    <row r="41" spans="2:133" ht="11.25" customHeight="1" x14ac:dyDescent="0.15">
      <c r="B41" s="638" t="s">
        <v>355</v>
      </c>
      <c r="C41" s="639"/>
      <c r="D41" s="639"/>
      <c r="E41" s="639"/>
      <c r="F41" s="639"/>
      <c r="G41" s="639"/>
      <c r="H41" s="639"/>
      <c r="I41" s="639"/>
      <c r="J41" s="639"/>
      <c r="K41" s="639"/>
      <c r="L41" s="639"/>
      <c r="M41" s="639"/>
      <c r="N41" s="639"/>
      <c r="O41" s="639"/>
      <c r="P41" s="639"/>
      <c r="Q41" s="640"/>
      <c r="R41" s="641">
        <v>11615538</v>
      </c>
      <c r="S41" s="682"/>
      <c r="T41" s="682"/>
      <c r="U41" s="682"/>
      <c r="V41" s="682"/>
      <c r="W41" s="682"/>
      <c r="X41" s="682"/>
      <c r="Y41" s="685"/>
      <c r="Z41" s="686">
        <v>100</v>
      </c>
      <c r="AA41" s="686"/>
      <c r="AB41" s="686"/>
      <c r="AC41" s="686"/>
      <c r="AD41" s="687">
        <v>5938425</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228103</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241</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139</v>
      </c>
      <c r="CS41" s="670"/>
      <c r="CT41" s="670"/>
      <c r="CU41" s="670"/>
      <c r="CV41" s="670"/>
      <c r="CW41" s="670"/>
      <c r="CX41" s="670"/>
      <c r="CY41" s="671"/>
      <c r="CZ41" s="660" t="s">
        <v>241</v>
      </c>
      <c r="DA41" s="672"/>
      <c r="DB41" s="672"/>
      <c r="DC41" s="673"/>
      <c r="DD41" s="663" t="s">
        <v>139</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359</v>
      </c>
      <c r="AR42" s="703"/>
      <c r="AS42" s="703"/>
      <c r="AT42" s="703"/>
      <c r="AU42" s="703"/>
      <c r="AV42" s="703"/>
      <c r="AW42" s="703"/>
      <c r="AX42" s="703"/>
      <c r="AY42" s="704"/>
      <c r="AZ42" s="641">
        <v>798222</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443</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425162</v>
      </c>
      <c r="CS42" s="670"/>
      <c r="CT42" s="670"/>
      <c r="CU42" s="670"/>
      <c r="CV42" s="670"/>
      <c r="CW42" s="670"/>
      <c r="CX42" s="670"/>
      <c r="CY42" s="671"/>
      <c r="CZ42" s="660">
        <v>3.8</v>
      </c>
      <c r="DA42" s="672"/>
      <c r="DB42" s="672"/>
      <c r="DC42" s="673"/>
      <c r="DD42" s="663">
        <v>50298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362</v>
      </c>
      <c r="CD43" s="654" t="s">
        <v>363</v>
      </c>
      <c r="CE43" s="655"/>
      <c r="CF43" s="655"/>
      <c r="CG43" s="655"/>
      <c r="CH43" s="655"/>
      <c r="CI43" s="655"/>
      <c r="CJ43" s="655"/>
      <c r="CK43" s="655"/>
      <c r="CL43" s="655"/>
      <c r="CM43" s="655"/>
      <c r="CN43" s="655"/>
      <c r="CO43" s="655"/>
      <c r="CP43" s="655"/>
      <c r="CQ43" s="656"/>
      <c r="CR43" s="657">
        <v>150</v>
      </c>
      <c r="CS43" s="670"/>
      <c r="CT43" s="670"/>
      <c r="CU43" s="670"/>
      <c r="CV43" s="670"/>
      <c r="CW43" s="670"/>
      <c r="CX43" s="670"/>
      <c r="CY43" s="671"/>
      <c r="CZ43" s="660">
        <v>0</v>
      </c>
      <c r="DA43" s="672"/>
      <c r="DB43" s="672"/>
      <c r="DC43" s="673"/>
      <c r="DD43" s="663" t="s">
        <v>139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365</v>
      </c>
      <c r="CG44" s="655"/>
      <c r="CH44" s="655"/>
      <c r="CI44" s="655"/>
      <c r="CJ44" s="655"/>
      <c r="CK44" s="655"/>
      <c r="CL44" s="655"/>
      <c r="CM44" s="655"/>
      <c r="CN44" s="655"/>
      <c r="CO44" s="655"/>
      <c r="CP44" s="655"/>
      <c r="CQ44" s="656"/>
      <c r="CR44" s="657">
        <v>425162</v>
      </c>
      <c r="CS44" s="658"/>
      <c r="CT44" s="658"/>
      <c r="CU44" s="658"/>
      <c r="CV44" s="658"/>
      <c r="CW44" s="658"/>
      <c r="CX44" s="658"/>
      <c r="CY44" s="659"/>
      <c r="CZ44" s="660">
        <v>3.8</v>
      </c>
      <c r="DA44" s="661"/>
      <c r="DB44" s="661"/>
      <c r="DC44" s="662"/>
      <c r="DD44" s="663">
        <v>50298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351242</v>
      </c>
      <c r="CS45" s="670"/>
      <c r="CT45" s="670"/>
      <c r="CU45" s="670"/>
      <c r="CV45" s="670"/>
      <c r="CW45" s="670"/>
      <c r="CX45" s="670"/>
      <c r="CY45" s="671"/>
      <c r="CZ45" s="660">
        <v>3.1</v>
      </c>
      <c r="DA45" s="672"/>
      <c r="DB45" s="672"/>
      <c r="DC45" s="673"/>
      <c r="DD45" s="663">
        <v>11281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368</v>
      </c>
      <c r="CG46" s="655"/>
      <c r="CH46" s="655"/>
      <c r="CI46" s="655"/>
      <c r="CJ46" s="655"/>
      <c r="CK46" s="655"/>
      <c r="CL46" s="655"/>
      <c r="CM46" s="655"/>
      <c r="CN46" s="655"/>
      <c r="CO46" s="655"/>
      <c r="CP46" s="655"/>
      <c r="CQ46" s="656"/>
      <c r="CR46" s="657">
        <v>73920</v>
      </c>
      <c r="CS46" s="658"/>
      <c r="CT46" s="658"/>
      <c r="CU46" s="658"/>
      <c r="CV46" s="658"/>
      <c r="CW46" s="658"/>
      <c r="CX46" s="658"/>
      <c r="CY46" s="659"/>
      <c r="CZ46" s="660">
        <v>0.7</v>
      </c>
      <c r="DA46" s="661"/>
      <c r="DB46" s="661"/>
      <c r="DC46" s="662"/>
      <c r="DD46" s="663">
        <v>39017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369</v>
      </c>
      <c r="CG47" s="655"/>
      <c r="CH47" s="655"/>
      <c r="CI47" s="655"/>
      <c r="CJ47" s="655"/>
      <c r="CK47" s="655"/>
      <c r="CL47" s="655"/>
      <c r="CM47" s="655"/>
      <c r="CN47" s="655"/>
      <c r="CO47" s="655"/>
      <c r="CP47" s="655"/>
      <c r="CQ47" s="656"/>
      <c r="CR47" s="657" t="s">
        <v>241</v>
      </c>
      <c r="CS47" s="670"/>
      <c r="CT47" s="670"/>
      <c r="CU47" s="670"/>
      <c r="CV47" s="670"/>
      <c r="CW47" s="670"/>
      <c r="CX47" s="670"/>
      <c r="CY47" s="671"/>
      <c r="CZ47" s="660" t="s">
        <v>139</v>
      </c>
      <c r="DA47" s="672"/>
      <c r="DB47" s="672"/>
      <c r="DC47" s="673"/>
      <c r="DD47" s="663" t="s">
        <v>241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370</v>
      </c>
      <c r="CG48" s="655"/>
      <c r="CH48" s="655"/>
      <c r="CI48" s="655"/>
      <c r="CJ48" s="655"/>
      <c r="CK48" s="655"/>
      <c r="CL48" s="655"/>
      <c r="CM48" s="655"/>
      <c r="CN48" s="655"/>
      <c r="CO48" s="655"/>
      <c r="CP48" s="655"/>
      <c r="CQ48" s="656"/>
      <c r="CR48" s="657" t="s">
        <v>139</v>
      </c>
      <c r="CS48" s="658"/>
      <c r="CT48" s="658"/>
      <c r="CU48" s="658"/>
      <c r="CV48" s="658"/>
      <c r="CW48" s="658"/>
      <c r="CX48" s="658"/>
      <c r="CY48" s="659"/>
      <c r="CZ48" s="660" t="s">
        <v>241</v>
      </c>
      <c r="DA48" s="661"/>
      <c r="DB48" s="661"/>
      <c r="DC48" s="662"/>
      <c r="DD48" s="663" t="s">
        <v>241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371</v>
      </c>
      <c r="CE49" s="639"/>
      <c r="CF49" s="639"/>
      <c r="CG49" s="639"/>
      <c r="CH49" s="639"/>
      <c r="CI49" s="639"/>
      <c r="CJ49" s="639"/>
      <c r="CK49" s="639"/>
      <c r="CL49" s="639"/>
      <c r="CM49" s="639"/>
      <c r="CN49" s="639"/>
      <c r="CO49" s="639"/>
      <c r="CP49" s="639"/>
      <c r="CQ49" s="640"/>
      <c r="CR49" s="641">
        <v>11224280</v>
      </c>
      <c r="CS49" s="642"/>
      <c r="CT49" s="642"/>
      <c r="CU49" s="642"/>
      <c r="CV49" s="642"/>
      <c r="CW49" s="642"/>
      <c r="CX49" s="642"/>
      <c r="CY49" s="643"/>
      <c r="CZ49" s="644">
        <v>100</v>
      </c>
      <c r="DA49" s="645"/>
      <c r="DB49" s="645"/>
      <c r="DC49" s="646"/>
      <c r="DD49" s="647">
        <v>7103415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TRPVScW3dYSzmnZhLcsyWl4fdLPyZOf0AcDqqF9QMx1JLpGOTMOATKA+v6XIsJsC6m03Y4NDVw5kPzaYOwkog==" saltValue="aL1w/LX1Sk+5+wPg7MWQ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60" zoomScaleNormal="60" zoomScaleSheetLayoutView="70" workbookViewId="0">
      <selection activeCell="DQ9" sqref="DQ9:DU9"/>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373</v>
      </c>
      <c r="DK2" s="1128"/>
      <c r="DL2" s="1128"/>
      <c r="DM2" s="1128"/>
      <c r="DN2" s="1128"/>
      <c r="DO2" s="1129"/>
      <c r="DP2" s="228"/>
      <c r="DQ2" s="1127" t="s">
        <v>374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394</v>
      </c>
      <c r="C7" s="1084"/>
      <c r="D7" s="1084"/>
      <c r="E7" s="1084"/>
      <c r="F7" s="1084"/>
      <c r="G7" s="1084"/>
      <c r="H7" s="1084"/>
      <c r="I7" s="1084"/>
      <c r="J7" s="1084"/>
      <c r="K7" s="1084"/>
      <c r="L7" s="1084"/>
      <c r="M7" s="1084"/>
      <c r="N7" s="1084"/>
      <c r="O7" s="1084"/>
      <c r="P7" s="1085"/>
      <c r="Q7" s="1138">
        <v>11615</v>
      </c>
      <c r="R7" s="1139"/>
      <c r="S7" s="1139"/>
      <c r="T7" s="1139"/>
      <c r="U7" s="1139"/>
      <c r="V7" s="1139">
        <v>11224</v>
      </c>
      <c r="W7" s="1139"/>
      <c r="X7" s="1139"/>
      <c r="Y7" s="1139"/>
      <c r="Z7" s="1139"/>
      <c r="AA7" s="1139">
        <v>391</v>
      </c>
      <c r="AB7" s="1139"/>
      <c r="AC7" s="1139"/>
      <c r="AD7" s="1139"/>
      <c r="AE7" s="1140"/>
      <c r="AF7" s="1141">
        <v>383</v>
      </c>
      <c r="AG7" s="1142"/>
      <c r="AH7" s="1142"/>
      <c r="AI7" s="1142"/>
      <c r="AJ7" s="1143"/>
      <c r="AK7" s="1144">
        <v>622</v>
      </c>
      <c r="AL7" s="1145"/>
      <c r="AM7" s="1145"/>
      <c r="AN7" s="1145"/>
      <c r="AO7" s="1145"/>
      <c r="AP7" s="1145">
        <v>5352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578</v>
      </c>
      <c r="BT7" s="1136"/>
      <c r="BU7" s="1136"/>
      <c r="BV7" s="1136"/>
      <c r="BW7" s="1136"/>
      <c r="BX7" s="1136"/>
      <c r="BY7" s="1136"/>
      <c r="BZ7" s="1136"/>
      <c r="CA7" s="1136"/>
      <c r="CB7" s="1136"/>
      <c r="CC7" s="1136"/>
      <c r="CD7" s="1136"/>
      <c r="CE7" s="1136"/>
      <c r="CF7" s="1136"/>
      <c r="CG7" s="1148"/>
      <c r="CH7" s="1132">
        <v>0</v>
      </c>
      <c r="CI7" s="1133"/>
      <c r="CJ7" s="1133"/>
      <c r="CK7" s="1133"/>
      <c r="CL7" s="1134"/>
      <c r="CM7" s="1132">
        <v>12</v>
      </c>
      <c r="CN7" s="1133"/>
      <c r="CO7" s="1133"/>
      <c r="CP7" s="1133"/>
      <c r="CQ7" s="1134"/>
      <c r="CR7" s="1132">
        <v>8</v>
      </c>
      <c r="CS7" s="1133"/>
      <c r="CT7" s="1133"/>
      <c r="CU7" s="1133"/>
      <c r="CV7" s="1134"/>
      <c r="CW7" s="1132" t="s">
        <v>602</v>
      </c>
      <c r="CX7" s="1133"/>
      <c r="CY7" s="1133"/>
      <c r="CZ7" s="1133"/>
      <c r="DA7" s="1134"/>
      <c r="DB7" s="1132" t="s">
        <v>602</v>
      </c>
      <c r="DC7" s="1133"/>
      <c r="DD7" s="1133"/>
      <c r="DE7" s="1133"/>
      <c r="DF7" s="1134"/>
      <c r="DG7" s="1132" t="s">
        <v>602</v>
      </c>
      <c r="DH7" s="1133"/>
      <c r="DI7" s="1133"/>
      <c r="DJ7" s="1133"/>
      <c r="DK7" s="1134"/>
      <c r="DL7" s="1132" t="s">
        <v>602</v>
      </c>
      <c r="DM7" s="1133"/>
      <c r="DN7" s="1133"/>
      <c r="DO7" s="1133"/>
      <c r="DP7" s="1134"/>
      <c r="DQ7" s="1132" t="s">
        <v>602</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579</v>
      </c>
      <c r="BT8" s="1029"/>
      <c r="BU8" s="1029"/>
      <c r="BV8" s="1029"/>
      <c r="BW8" s="1029"/>
      <c r="BX8" s="1029"/>
      <c r="BY8" s="1029"/>
      <c r="BZ8" s="1029"/>
      <c r="CA8" s="1029"/>
      <c r="CB8" s="1029"/>
      <c r="CC8" s="1029"/>
      <c r="CD8" s="1029"/>
      <c r="CE8" s="1029"/>
      <c r="CF8" s="1029"/>
      <c r="CG8" s="1050"/>
      <c r="CH8" s="1025">
        <v>0</v>
      </c>
      <c r="CI8" s="1026"/>
      <c r="CJ8" s="1026"/>
      <c r="CK8" s="1026"/>
      <c r="CL8" s="1027"/>
      <c r="CM8" s="1025">
        <v>5</v>
      </c>
      <c r="CN8" s="1026"/>
      <c r="CO8" s="1026"/>
      <c r="CP8" s="1026"/>
      <c r="CQ8" s="1027"/>
      <c r="CR8" s="1025">
        <v>3</v>
      </c>
      <c r="CS8" s="1026"/>
      <c r="CT8" s="1026"/>
      <c r="CU8" s="1026"/>
      <c r="CV8" s="1027"/>
      <c r="CW8" s="1025">
        <v>21</v>
      </c>
      <c r="CX8" s="1026"/>
      <c r="CY8" s="1026"/>
      <c r="CZ8" s="1026"/>
      <c r="DA8" s="1027"/>
      <c r="DB8" s="1025">
        <v>57</v>
      </c>
      <c r="DC8" s="1026"/>
      <c r="DD8" s="1026"/>
      <c r="DE8" s="1026"/>
      <c r="DF8" s="1027"/>
      <c r="DG8" s="1025" t="s">
        <v>602</v>
      </c>
      <c r="DH8" s="1026"/>
      <c r="DI8" s="1026"/>
      <c r="DJ8" s="1026"/>
      <c r="DK8" s="1027"/>
      <c r="DL8" s="1025" t="s">
        <v>602</v>
      </c>
      <c r="DM8" s="1026"/>
      <c r="DN8" s="1026"/>
      <c r="DO8" s="1026"/>
      <c r="DP8" s="1027"/>
      <c r="DQ8" s="1025" t="s">
        <v>602</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396</v>
      </c>
      <c r="B23" s="973" t="s">
        <v>397</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383</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139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377</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408</v>
      </c>
      <c r="C28" s="1084"/>
      <c r="D28" s="1084"/>
      <c r="E28" s="1084"/>
      <c r="F28" s="1084"/>
      <c r="G28" s="1084"/>
      <c r="H28" s="1084"/>
      <c r="I28" s="1084"/>
      <c r="J28" s="1084"/>
      <c r="K28" s="1084"/>
      <c r="L28" s="1084"/>
      <c r="M28" s="1084"/>
      <c r="N28" s="1084"/>
      <c r="O28" s="1084"/>
      <c r="P28" s="1085"/>
      <c r="Q28" s="1086">
        <v>2493</v>
      </c>
      <c r="R28" s="1087"/>
      <c r="S28" s="1087"/>
      <c r="T28" s="1087"/>
      <c r="U28" s="1087"/>
      <c r="V28" s="1087">
        <v>2444</v>
      </c>
      <c r="W28" s="1087"/>
      <c r="X28" s="1087"/>
      <c r="Y28" s="1087"/>
      <c r="Z28" s="1087"/>
      <c r="AA28" s="1087">
        <v>49</v>
      </c>
      <c r="AB28" s="1087"/>
      <c r="AC28" s="1087"/>
      <c r="AD28" s="1087"/>
      <c r="AE28" s="1088"/>
      <c r="AF28" s="1089">
        <v>49</v>
      </c>
      <c r="AG28" s="1087"/>
      <c r="AH28" s="1087"/>
      <c r="AI28" s="1087"/>
      <c r="AJ28" s="1090"/>
      <c r="AK28" s="1078">
        <v>228</v>
      </c>
      <c r="AL28" s="1079"/>
      <c r="AM28" s="1079"/>
      <c r="AN28" s="1079"/>
      <c r="AO28" s="1079"/>
      <c r="AP28" s="1079" t="s">
        <v>577</v>
      </c>
      <c r="AQ28" s="1079"/>
      <c r="AR28" s="1079"/>
      <c r="AS28" s="1079"/>
      <c r="AT28" s="1079"/>
      <c r="AU28" s="1079" t="s">
        <v>577</v>
      </c>
      <c r="AV28" s="1079"/>
      <c r="AW28" s="1079"/>
      <c r="AX28" s="1079"/>
      <c r="AY28" s="1079"/>
      <c r="AZ28" s="1080" t="s">
        <v>577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409</v>
      </c>
      <c r="C29" s="1067"/>
      <c r="D29" s="1067"/>
      <c r="E29" s="1067"/>
      <c r="F29" s="1067"/>
      <c r="G29" s="1067"/>
      <c r="H29" s="1067"/>
      <c r="I29" s="1067"/>
      <c r="J29" s="1067"/>
      <c r="K29" s="1067"/>
      <c r="L29" s="1067"/>
      <c r="M29" s="1067"/>
      <c r="N29" s="1067"/>
      <c r="O29" s="1067"/>
      <c r="P29" s="1068"/>
      <c r="Q29" s="1074">
        <v>2451</v>
      </c>
      <c r="R29" s="1075"/>
      <c r="S29" s="1075"/>
      <c r="T29" s="1075"/>
      <c r="U29" s="1075"/>
      <c r="V29" s="1075">
        <v>2334</v>
      </c>
      <c r="W29" s="1075"/>
      <c r="X29" s="1075"/>
      <c r="Y29" s="1075"/>
      <c r="Z29" s="1075"/>
      <c r="AA29" s="1075">
        <v>117</v>
      </c>
      <c r="AB29" s="1075"/>
      <c r="AC29" s="1075"/>
      <c r="AD29" s="1075"/>
      <c r="AE29" s="1076"/>
      <c r="AF29" s="1071">
        <v>117</v>
      </c>
      <c r="AG29" s="1072"/>
      <c r="AH29" s="1072"/>
      <c r="AI29" s="1072"/>
      <c r="AJ29" s="1073"/>
      <c r="AK29" s="1016">
        <v>387</v>
      </c>
      <c r="AL29" s="1007"/>
      <c r="AM29" s="1007"/>
      <c r="AN29" s="1007"/>
      <c r="AO29" s="1007"/>
      <c r="AP29" s="1007" t="s">
        <v>577</v>
      </c>
      <c r="AQ29" s="1007"/>
      <c r="AR29" s="1007"/>
      <c r="AS29" s="1007"/>
      <c r="AT29" s="1007"/>
      <c r="AU29" s="1007" t="s">
        <v>577</v>
      </c>
      <c r="AV29" s="1007"/>
      <c r="AW29" s="1007"/>
      <c r="AX29" s="1007"/>
      <c r="AY29" s="1007"/>
      <c r="AZ29" s="1077" t="s">
        <v>577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410</v>
      </c>
      <c r="C30" s="1067"/>
      <c r="D30" s="1067"/>
      <c r="E30" s="1067"/>
      <c r="F30" s="1067"/>
      <c r="G30" s="1067"/>
      <c r="H30" s="1067"/>
      <c r="I30" s="1067"/>
      <c r="J30" s="1067"/>
      <c r="K30" s="1067"/>
      <c r="L30" s="1067"/>
      <c r="M30" s="1067"/>
      <c r="N30" s="1067"/>
      <c r="O30" s="1067"/>
      <c r="P30" s="1068"/>
      <c r="Q30" s="1074">
        <v>338</v>
      </c>
      <c r="R30" s="1075"/>
      <c r="S30" s="1075"/>
      <c r="T30" s="1075"/>
      <c r="U30" s="1075"/>
      <c r="V30" s="1075">
        <v>337</v>
      </c>
      <c r="W30" s="1075"/>
      <c r="X30" s="1075"/>
      <c r="Y30" s="1075"/>
      <c r="Z30" s="1075"/>
      <c r="AA30" s="1075">
        <v>1</v>
      </c>
      <c r="AB30" s="1075"/>
      <c r="AC30" s="1075"/>
      <c r="AD30" s="1075"/>
      <c r="AE30" s="1076"/>
      <c r="AF30" s="1071">
        <v>1</v>
      </c>
      <c r="AG30" s="1072"/>
      <c r="AH30" s="1072"/>
      <c r="AI30" s="1072"/>
      <c r="AJ30" s="1073"/>
      <c r="AK30" s="1016">
        <v>116</v>
      </c>
      <c r="AL30" s="1007"/>
      <c r="AM30" s="1007"/>
      <c r="AN30" s="1007"/>
      <c r="AO30" s="1007"/>
      <c r="AP30" s="1007" t="s">
        <v>577</v>
      </c>
      <c r="AQ30" s="1007"/>
      <c r="AR30" s="1007"/>
      <c r="AS30" s="1007"/>
      <c r="AT30" s="1007"/>
      <c r="AU30" s="1007" t="s">
        <v>577</v>
      </c>
      <c r="AV30" s="1007"/>
      <c r="AW30" s="1007"/>
      <c r="AX30" s="1007"/>
      <c r="AY30" s="1007"/>
      <c r="AZ30" s="1077" t="s">
        <v>577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411</v>
      </c>
      <c r="C31" s="1067"/>
      <c r="D31" s="1067"/>
      <c r="E31" s="1067"/>
      <c r="F31" s="1067"/>
      <c r="G31" s="1067"/>
      <c r="H31" s="1067"/>
      <c r="I31" s="1067"/>
      <c r="J31" s="1067"/>
      <c r="K31" s="1067"/>
      <c r="L31" s="1067"/>
      <c r="M31" s="1067"/>
      <c r="N31" s="1067"/>
      <c r="O31" s="1067"/>
      <c r="P31" s="1068"/>
      <c r="Q31" s="1074">
        <v>352</v>
      </c>
      <c r="R31" s="1075"/>
      <c r="S31" s="1075"/>
      <c r="T31" s="1075"/>
      <c r="U31" s="1075"/>
      <c r="V31" s="1075">
        <v>49</v>
      </c>
      <c r="W31" s="1075"/>
      <c r="X31" s="1075"/>
      <c r="Y31" s="1075"/>
      <c r="Z31" s="1075"/>
      <c r="AA31" s="1075">
        <v>303</v>
      </c>
      <c r="AB31" s="1075"/>
      <c r="AC31" s="1075"/>
      <c r="AD31" s="1075"/>
      <c r="AE31" s="1076"/>
      <c r="AF31" s="1071">
        <v>303</v>
      </c>
      <c r="AG31" s="1072"/>
      <c r="AH31" s="1072"/>
      <c r="AI31" s="1072"/>
      <c r="AJ31" s="1073"/>
      <c r="AK31" s="1016">
        <v>120</v>
      </c>
      <c r="AL31" s="1007"/>
      <c r="AM31" s="1007"/>
      <c r="AN31" s="1007"/>
      <c r="AO31" s="1007"/>
      <c r="AP31" s="1007">
        <v>4818</v>
      </c>
      <c r="AQ31" s="1007"/>
      <c r="AR31" s="1007"/>
      <c r="AS31" s="1007"/>
      <c r="AT31" s="1007"/>
      <c r="AU31" s="1007">
        <v>737</v>
      </c>
      <c r="AV31" s="1007"/>
      <c r="AW31" s="1007"/>
      <c r="AX31" s="1007"/>
      <c r="AY31" s="1007"/>
      <c r="AZ31" s="1077" t="s">
        <v>584</v>
      </c>
      <c r="BA31" s="1077"/>
      <c r="BB31" s="1077"/>
      <c r="BC31" s="1077"/>
      <c r="BD31" s="1077"/>
      <c r="BE31" s="1008" t="s">
        <v>412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413</v>
      </c>
      <c r="C32" s="1067"/>
      <c r="D32" s="1067"/>
      <c r="E32" s="1067"/>
      <c r="F32" s="1067"/>
      <c r="G32" s="1067"/>
      <c r="H32" s="1067"/>
      <c r="I32" s="1067"/>
      <c r="J32" s="1067"/>
      <c r="K32" s="1067"/>
      <c r="L32" s="1067"/>
      <c r="M32" s="1067"/>
      <c r="N32" s="1067"/>
      <c r="O32" s="1067"/>
      <c r="P32" s="1068"/>
      <c r="Q32" s="1074">
        <v>1108</v>
      </c>
      <c r="R32" s="1075"/>
      <c r="S32" s="1075"/>
      <c r="T32" s="1075"/>
      <c r="U32" s="1075"/>
      <c r="V32" s="1075">
        <v>1068</v>
      </c>
      <c r="W32" s="1075"/>
      <c r="X32" s="1075"/>
      <c r="Y32" s="1075"/>
      <c r="Z32" s="1075"/>
      <c r="AA32" s="1075">
        <v>40</v>
      </c>
      <c r="AB32" s="1075"/>
      <c r="AC32" s="1075"/>
      <c r="AD32" s="1075"/>
      <c r="AE32" s="1076"/>
      <c r="AF32" s="1071">
        <v>40</v>
      </c>
      <c r="AG32" s="1072"/>
      <c r="AH32" s="1072"/>
      <c r="AI32" s="1072"/>
      <c r="AJ32" s="1073"/>
      <c r="AK32" s="1016">
        <v>400</v>
      </c>
      <c r="AL32" s="1007"/>
      <c r="AM32" s="1007"/>
      <c r="AN32" s="1007"/>
      <c r="AO32" s="1007"/>
      <c r="AP32" s="1007">
        <v>6470</v>
      </c>
      <c r="AQ32" s="1007"/>
      <c r="AR32" s="1007"/>
      <c r="AS32" s="1007"/>
      <c r="AT32" s="1007"/>
      <c r="AU32" s="1007">
        <v>4910</v>
      </c>
      <c r="AV32" s="1007"/>
      <c r="AW32" s="1007"/>
      <c r="AX32" s="1007"/>
      <c r="AY32" s="1007"/>
      <c r="AZ32" s="1077" t="s">
        <v>584</v>
      </c>
      <c r="BA32" s="1077"/>
      <c r="BB32" s="1077"/>
      <c r="BC32" s="1077"/>
      <c r="BD32" s="1077"/>
      <c r="BE32" s="1008" t="s">
        <v>414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396</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510</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139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418</v>
      </c>
      <c r="B66" s="1032"/>
      <c r="C66" s="1032"/>
      <c r="D66" s="1032"/>
      <c r="E66" s="1032"/>
      <c r="F66" s="1032"/>
      <c r="G66" s="1032"/>
      <c r="H66" s="1032"/>
      <c r="I66" s="1032"/>
      <c r="J66" s="1032"/>
      <c r="K66" s="1032"/>
      <c r="L66" s="1032"/>
      <c r="M66" s="1032"/>
      <c r="N66" s="1032"/>
      <c r="O66" s="1032"/>
      <c r="P66" s="1033"/>
      <c r="Q66" s="1037" t="s">
        <v>419</v>
      </c>
      <c r="R66" s="1038"/>
      <c r="S66" s="1038"/>
      <c r="T66" s="1038"/>
      <c r="U66" s="1039"/>
      <c r="V66" s="1037" t="s">
        <v>401</v>
      </c>
      <c r="W66" s="1038"/>
      <c r="X66" s="1038"/>
      <c r="Y66" s="1038"/>
      <c r="Z66" s="1039"/>
      <c r="AA66" s="1037" t="s">
        <v>420</v>
      </c>
      <c r="AB66" s="1038"/>
      <c r="AC66" s="1038"/>
      <c r="AD66" s="1038"/>
      <c r="AE66" s="1039"/>
      <c r="AF66" s="1043" t="s">
        <v>403</v>
      </c>
      <c r="AG66" s="1044"/>
      <c r="AH66" s="1044"/>
      <c r="AI66" s="1044"/>
      <c r="AJ66" s="1045"/>
      <c r="AK66" s="1037" t="s">
        <v>421</v>
      </c>
      <c r="AL66" s="1032"/>
      <c r="AM66" s="1032"/>
      <c r="AN66" s="1032"/>
      <c r="AO66" s="1033"/>
      <c r="AP66" s="1037" t="s">
        <v>405</v>
      </c>
      <c r="AQ66" s="1038"/>
      <c r="AR66" s="1038"/>
      <c r="AS66" s="1038"/>
      <c r="AT66" s="1039"/>
      <c r="AU66" s="1037" t="s">
        <v>422</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580</v>
      </c>
      <c r="C68" s="1022"/>
      <c r="D68" s="1022"/>
      <c r="E68" s="1022"/>
      <c r="F68" s="1022"/>
      <c r="G68" s="1022"/>
      <c r="H68" s="1022"/>
      <c r="I68" s="1022"/>
      <c r="J68" s="1022"/>
      <c r="K68" s="1022"/>
      <c r="L68" s="1022"/>
      <c r="M68" s="1022"/>
      <c r="N68" s="1022"/>
      <c r="O68" s="1022"/>
      <c r="P68" s="1023"/>
      <c r="Q68" s="1024">
        <v>175</v>
      </c>
      <c r="R68" s="1018"/>
      <c r="S68" s="1018"/>
      <c r="T68" s="1018"/>
      <c r="U68" s="1018"/>
      <c r="V68" s="1018">
        <v>160</v>
      </c>
      <c r="W68" s="1018"/>
      <c r="X68" s="1018"/>
      <c r="Y68" s="1018"/>
      <c r="Z68" s="1018"/>
      <c r="AA68" s="1018">
        <v>15</v>
      </c>
      <c r="AB68" s="1018"/>
      <c r="AC68" s="1018"/>
      <c r="AD68" s="1018"/>
      <c r="AE68" s="1018"/>
      <c r="AF68" s="1018">
        <v>15</v>
      </c>
      <c r="AG68" s="1018"/>
      <c r="AH68" s="1018"/>
      <c r="AI68" s="1018"/>
      <c r="AJ68" s="1018"/>
      <c r="AK68" s="1018" t="s">
        <v>577</v>
      </c>
      <c r="AL68" s="1018"/>
      <c r="AM68" s="1018"/>
      <c r="AN68" s="1018"/>
      <c r="AO68" s="1018"/>
      <c r="AP68" s="1018" t="s">
        <v>577</v>
      </c>
      <c r="AQ68" s="1018"/>
      <c r="AR68" s="1018"/>
      <c r="AS68" s="1018"/>
      <c r="AT68" s="1018"/>
      <c r="AU68" s="1018" t="s">
        <v>577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581</v>
      </c>
      <c r="C69" s="1011"/>
      <c r="D69" s="1011"/>
      <c r="E69" s="1011"/>
      <c r="F69" s="1011"/>
      <c r="G69" s="1011"/>
      <c r="H69" s="1011"/>
      <c r="I69" s="1011"/>
      <c r="J69" s="1011"/>
      <c r="K69" s="1011"/>
      <c r="L69" s="1011"/>
      <c r="M69" s="1011"/>
      <c r="N69" s="1011"/>
      <c r="O69" s="1011"/>
      <c r="P69" s="1012"/>
      <c r="Q69" s="1013">
        <v>1361</v>
      </c>
      <c r="R69" s="1007"/>
      <c r="S69" s="1007"/>
      <c r="T69" s="1007"/>
      <c r="U69" s="1007"/>
      <c r="V69" s="1007">
        <v>1324</v>
      </c>
      <c r="W69" s="1007"/>
      <c r="X69" s="1007"/>
      <c r="Y69" s="1007"/>
      <c r="Z69" s="1007"/>
      <c r="AA69" s="1007">
        <v>37</v>
      </c>
      <c r="AB69" s="1007"/>
      <c r="AC69" s="1007"/>
      <c r="AD69" s="1007"/>
      <c r="AE69" s="1007"/>
      <c r="AF69" s="1007">
        <v>37</v>
      </c>
      <c r="AG69" s="1007"/>
      <c r="AH69" s="1007"/>
      <c r="AI69" s="1007"/>
      <c r="AJ69" s="1007"/>
      <c r="AK69" s="1007" t="s">
        <v>577</v>
      </c>
      <c r="AL69" s="1007"/>
      <c r="AM69" s="1007"/>
      <c r="AN69" s="1007"/>
      <c r="AO69" s="1007"/>
      <c r="AP69" s="1007" t="s">
        <v>577</v>
      </c>
      <c r="AQ69" s="1007"/>
      <c r="AR69" s="1007"/>
      <c r="AS69" s="1007"/>
      <c r="AT69" s="1007"/>
      <c r="AU69" s="1007" t="s">
        <v>577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582</v>
      </c>
      <c r="C70" s="1011"/>
      <c r="D70" s="1011"/>
      <c r="E70" s="1011"/>
      <c r="F70" s="1011"/>
      <c r="G70" s="1011"/>
      <c r="H70" s="1011"/>
      <c r="I70" s="1011"/>
      <c r="J70" s="1011"/>
      <c r="K70" s="1011"/>
      <c r="L70" s="1011"/>
      <c r="M70" s="1011"/>
      <c r="N70" s="1011"/>
      <c r="O70" s="1011"/>
      <c r="P70" s="1012"/>
      <c r="Q70" s="1013">
        <v>1331</v>
      </c>
      <c r="R70" s="1007"/>
      <c r="S70" s="1007"/>
      <c r="T70" s="1007"/>
      <c r="U70" s="1007"/>
      <c r="V70" s="1007">
        <v>1257</v>
      </c>
      <c r="W70" s="1007"/>
      <c r="X70" s="1007"/>
      <c r="Y70" s="1007"/>
      <c r="Z70" s="1007"/>
      <c r="AA70" s="1007">
        <v>74</v>
      </c>
      <c r="AB70" s="1007"/>
      <c r="AC70" s="1007"/>
      <c r="AD70" s="1007"/>
      <c r="AE70" s="1007"/>
      <c r="AF70" s="1007">
        <v>74</v>
      </c>
      <c r="AG70" s="1007"/>
      <c r="AH70" s="1007"/>
      <c r="AI70" s="1007"/>
      <c r="AJ70" s="1007"/>
      <c r="AK70" s="1007" t="s">
        <v>577</v>
      </c>
      <c r="AL70" s="1007"/>
      <c r="AM70" s="1007"/>
      <c r="AN70" s="1007"/>
      <c r="AO70" s="1007"/>
      <c r="AP70" s="1007">
        <v>214</v>
      </c>
      <c r="AQ70" s="1007"/>
      <c r="AR70" s="1007"/>
      <c r="AS70" s="1007"/>
      <c r="AT70" s="1007"/>
      <c r="AU70" s="1007" t="s">
        <v>577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583</v>
      </c>
      <c r="C71" s="1011"/>
      <c r="D71" s="1011"/>
      <c r="E71" s="1011"/>
      <c r="F71" s="1011"/>
      <c r="G71" s="1011"/>
      <c r="H71" s="1011"/>
      <c r="I71" s="1011"/>
      <c r="J71" s="1011"/>
      <c r="K71" s="1011"/>
      <c r="L71" s="1011"/>
      <c r="M71" s="1011"/>
      <c r="N71" s="1011"/>
      <c r="O71" s="1011"/>
      <c r="P71" s="1012"/>
      <c r="Q71" s="1013">
        <v>15</v>
      </c>
      <c r="R71" s="1007"/>
      <c r="S71" s="1007"/>
      <c r="T71" s="1007"/>
      <c r="U71" s="1007"/>
      <c r="V71" s="1007">
        <v>14</v>
      </c>
      <c r="W71" s="1007"/>
      <c r="X71" s="1007"/>
      <c r="Y71" s="1007"/>
      <c r="Z71" s="1007"/>
      <c r="AA71" s="1007">
        <v>1</v>
      </c>
      <c r="AB71" s="1007"/>
      <c r="AC71" s="1007"/>
      <c r="AD71" s="1007"/>
      <c r="AE71" s="1007"/>
      <c r="AF71" s="1007">
        <v>1</v>
      </c>
      <c r="AG71" s="1007"/>
      <c r="AH71" s="1007"/>
      <c r="AI71" s="1007"/>
      <c r="AJ71" s="1007"/>
      <c r="AK71" s="1007" t="s">
        <v>577</v>
      </c>
      <c r="AL71" s="1007"/>
      <c r="AM71" s="1007"/>
      <c r="AN71" s="1007"/>
      <c r="AO71" s="1007"/>
      <c r="AP71" s="1007" t="s">
        <v>577</v>
      </c>
      <c r="AQ71" s="1007"/>
      <c r="AR71" s="1007"/>
      <c r="AS71" s="1007"/>
      <c r="AT71" s="1007"/>
      <c r="AU71" s="1007" t="s">
        <v>577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396</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127</v>
      </c>
      <c r="AG88" s="995"/>
      <c r="AH88" s="995"/>
      <c r="AI88" s="995"/>
      <c r="AJ88" s="995"/>
      <c r="AK88" s="999"/>
      <c r="AL88" s="999"/>
      <c r="AM88" s="999"/>
      <c r="AN88" s="999"/>
      <c r="AO88" s="999"/>
      <c r="AP88" s="995">
        <v>214</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314</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314</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314</v>
      </c>
      <c r="DR109" s="932"/>
      <c r="DS109" s="932"/>
      <c r="DT109" s="932"/>
      <c r="DU109" s="933"/>
      <c r="DV109" s="934" t="s">
        <v>434</v>
      </c>
      <c r="DW109" s="932"/>
      <c r="DX109" s="932"/>
      <c r="DY109" s="932"/>
      <c r="DZ109" s="965"/>
    </row>
    <row r="110" spans="1:131" s="230" customFormat="1" ht="26.25" customHeight="1" x14ac:dyDescent="0.15">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686977</v>
      </c>
      <c r="AB110" s="925"/>
      <c r="AC110" s="925"/>
      <c r="AD110" s="925"/>
      <c r="AE110" s="926"/>
      <c r="AF110" s="927">
        <v>684898</v>
      </c>
      <c r="AG110" s="925"/>
      <c r="AH110" s="925"/>
      <c r="AI110" s="925"/>
      <c r="AJ110" s="926"/>
      <c r="AK110" s="927">
        <v>684837</v>
      </c>
      <c r="AL110" s="925"/>
      <c r="AM110" s="925"/>
      <c r="AN110" s="925"/>
      <c r="AO110" s="926"/>
      <c r="AP110" s="928">
        <v>13.1</v>
      </c>
      <c r="AQ110" s="929"/>
      <c r="AR110" s="929"/>
      <c r="AS110" s="929"/>
      <c r="AT110" s="930"/>
      <c r="AU110" s="966" t="s">
        <v>75</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6273529</v>
      </c>
      <c r="BR110" s="878"/>
      <c r="BS110" s="878"/>
      <c r="BT110" s="878"/>
      <c r="BU110" s="878"/>
      <c r="BV110" s="878">
        <v>6035049</v>
      </c>
      <c r="BW110" s="878"/>
      <c r="BX110" s="878"/>
      <c r="BY110" s="878"/>
      <c r="BZ110" s="878"/>
      <c r="CA110" s="878">
        <v>5351682</v>
      </c>
      <c r="CB110" s="878"/>
      <c r="CC110" s="878"/>
      <c r="CD110" s="878"/>
      <c r="CE110" s="878"/>
      <c r="CF110" s="902">
        <v>102.3</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139</v>
      </c>
      <c r="DH110" s="878"/>
      <c r="DI110" s="878"/>
      <c r="DJ110" s="878"/>
      <c r="DK110" s="878"/>
      <c r="DL110" s="878" t="s">
        <v>139</v>
      </c>
      <c r="DM110" s="878"/>
      <c r="DN110" s="878"/>
      <c r="DO110" s="878"/>
      <c r="DP110" s="878"/>
      <c r="DQ110" s="878" t="s">
        <v>139</v>
      </c>
      <c r="DR110" s="878"/>
      <c r="DS110" s="878"/>
      <c r="DT110" s="878"/>
      <c r="DU110" s="878"/>
      <c r="DV110" s="879" t="s">
        <v>139</v>
      </c>
      <c r="DW110" s="879"/>
      <c r="DX110" s="879"/>
      <c r="DY110" s="879"/>
      <c r="DZ110" s="880"/>
    </row>
    <row r="111" spans="1:131" s="230" customFormat="1" ht="26.25" customHeight="1" x14ac:dyDescent="0.15">
      <c r="A111" s="810" t="s">
        <v>440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139</v>
      </c>
      <c r="AB111" s="955"/>
      <c r="AC111" s="955"/>
      <c r="AD111" s="955"/>
      <c r="AE111" s="956"/>
      <c r="AF111" s="957" t="s">
        <v>441</v>
      </c>
      <c r="AG111" s="955"/>
      <c r="AH111" s="955"/>
      <c r="AI111" s="955"/>
      <c r="AJ111" s="956"/>
      <c r="AK111" s="957" t="s">
        <v>441</v>
      </c>
      <c r="AL111" s="955"/>
      <c r="AM111" s="955"/>
      <c r="AN111" s="955"/>
      <c r="AO111" s="956"/>
      <c r="AP111" s="958" t="s">
        <v>139</v>
      </c>
      <c r="AQ111" s="959"/>
      <c r="AR111" s="959"/>
      <c r="AS111" s="959"/>
      <c r="AT111" s="960"/>
      <c r="AU111" s="968"/>
      <c r="AV111" s="969"/>
      <c r="AW111" s="969"/>
      <c r="AX111" s="969"/>
      <c r="AY111" s="969"/>
      <c r="AZ111" s="851" t="s">
        <v>442</v>
      </c>
      <c r="BA111" s="788"/>
      <c r="BB111" s="788"/>
      <c r="BC111" s="788"/>
      <c r="BD111" s="788"/>
      <c r="BE111" s="788"/>
      <c r="BF111" s="788"/>
      <c r="BG111" s="788"/>
      <c r="BH111" s="788"/>
      <c r="BI111" s="788"/>
      <c r="BJ111" s="788"/>
      <c r="BK111" s="788"/>
      <c r="BL111" s="788"/>
      <c r="BM111" s="788"/>
      <c r="BN111" s="788"/>
      <c r="BO111" s="788"/>
      <c r="BP111" s="789"/>
      <c r="BQ111" s="852">
        <v>55208</v>
      </c>
      <c r="BR111" s="853"/>
      <c r="BS111" s="853"/>
      <c r="BT111" s="853"/>
      <c r="BU111" s="853"/>
      <c r="BV111" s="853">
        <v>32791</v>
      </c>
      <c r="BW111" s="853"/>
      <c r="BX111" s="853"/>
      <c r="BY111" s="853"/>
      <c r="BZ111" s="853"/>
      <c r="CA111" s="853">
        <v>20850</v>
      </c>
      <c r="CB111" s="853"/>
      <c r="CC111" s="853"/>
      <c r="CD111" s="853"/>
      <c r="CE111" s="853"/>
      <c r="CF111" s="911">
        <v>0.4</v>
      </c>
      <c r="CG111" s="912"/>
      <c r="CH111" s="912"/>
      <c r="CI111" s="912"/>
      <c r="CJ111" s="912"/>
      <c r="CK111" s="963"/>
      <c r="CL111" s="857"/>
      <c r="CM111" s="851" t="s">
        <v>443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441</v>
      </c>
      <c r="DH111" s="853"/>
      <c r="DI111" s="853"/>
      <c r="DJ111" s="853"/>
      <c r="DK111" s="853"/>
      <c r="DL111" s="853" t="s">
        <v>139</v>
      </c>
      <c r="DM111" s="853"/>
      <c r="DN111" s="853"/>
      <c r="DO111" s="853"/>
      <c r="DP111" s="853"/>
      <c r="DQ111" s="853" t="s">
        <v>139</v>
      </c>
      <c r="DR111" s="853"/>
      <c r="DS111" s="853"/>
      <c r="DT111" s="853"/>
      <c r="DU111" s="853"/>
      <c r="DV111" s="830" t="s">
        <v>139</v>
      </c>
      <c r="DW111" s="830"/>
      <c r="DX111" s="830"/>
      <c r="DY111" s="830"/>
      <c r="DZ111" s="831"/>
    </row>
    <row r="112" spans="1:131" s="230" customFormat="1" ht="26.25" customHeight="1" x14ac:dyDescent="0.15">
      <c r="A112" s="948" t="s">
        <v>444</v>
      </c>
      <c r="B112" s="949"/>
      <c r="C112" s="788" t="s">
        <v>445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139</v>
      </c>
      <c r="AB112" s="816"/>
      <c r="AC112" s="816"/>
      <c r="AD112" s="816"/>
      <c r="AE112" s="817"/>
      <c r="AF112" s="818" t="s">
        <v>139</v>
      </c>
      <c r="AG112" s="816"/>
      <c r="AH112" s="816"/>
      <c r="AI112" s="816"/>
      <c r="AJ112" s="817"/>
      <c r="AK112" s="818" t="s">
        <v>441</v>
      </c>
      <c r="AL112" s="816"/>
      <c r="AM112" s="816"/>
      <c r="AN112" s="816"/>
      <c r="AO112" s="817"/>
      <c r="AP112" s="860" t="s">
        <v>139</v>
      </c>
      <c r="AQ112" s="861"/>
      <c r="AR112" s="861"/>
      <c r="AS112" s="861"/>
      <c r="AT112" s="862"/>
      <c r="AU112" s="968"/>
      <c r="AV112" s="969"/>
      <c r="AW112" s="969"/>
      <c r="AX112" s="969"/>
      <c r="AY112" s="969"/>
      <c r="AZ112" s="851" t="s">
        <v>446</v>
      </c>
      <c r="BA112" s="788"/>
      <c r="BB112" s="788"/>
      <c r="BC112" s="788"/>
      <c r="BD112" s="788"/>
      <c r="BE112" s="788"/>
      <c r="BF112" s="788"/>
      <c r="BG112" s="788"/>
      <c r="BH112" s="788"/>
      <c r="BI112" s="788"/>
      <c r="BJ112" s="788"/>
      <c r="BK112" s="788"/>
      <c r="BL112" s="788"/>
      <c r="BM112" s="788"/>
      <c r="BN112" s="788"/>
      <c r="BO112" s="788"/>
      <c r="BP112" s="789"/>
      <c r="BQ112" s="852">
        <v>6111929</v>
      </c>
      <c r="BR112" s="853"/>
      <c r="BS112" s="853"/>
      <c r="BT112" s="853"/>
      <c r="BU112" s="853"/>
      <c r="BV112" s="853">
        <v>5607617</v>
      </c>
      <c r="BW112" s="853"/>
      <c r="BX112" s="853"/>
      <c r="BY112" s="853"/>
      <c r="BZ112" s="853"/>
      <c r="CA112" s="853">
        <v>5647625</v>
      </c>
      <c r="CB112" s="853"/>
      <c r="CC112" s="853"/>
      <c r="CD112" s="853"/>
      <c r="CE112" s="853"/>
      <c r="CF112" s="911">
        <v>108</v>
      </c>
      <c r="CG112" s="912"/>
      <c r="CH112" s="912"/>
      <c r="CI112" s="912"/>
      <c r="CJ112" s="912"/>
      <c r="CK112" s="963"/>
      <c r="CL112" s="857"/>
      <c r="CM112" s="851" t="s">
        <v>447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139</v>
      </c>
      <c r="DH112" s="853"/>
      <c r="DI112" s="853"/>
      <c r="DJ112" s="853"/>
      <c r="DK112" s="853"/>
      <c r="DL112" s="853" t="s">
        <v>139</v>
      </c>
      <c r="DM112" s="853"/>
      <c r="DN112" s="853"/>
      <c r="DO112" s="853"/>
      <c r="DP112" s="853"/>
      <c r="DQ112" s="853" t="s">
        <v>441</v>
      </c>
      <c r="DR112" s="853"/>
      <c r="DS112" s="853"/>
      <c r="DT112" s="853"/>
      <c r="DU112" s="853"/>
      <c r="DV112" s="830" t="s">
        <v>441</v>
      </c>
      <c r="DW112" s="830"/>
      <c r="DX112" s="830"/>
      <c r="DY112" s="830"/>
      <c r="DZ112" s="831"/>
    </row>
    <row r="113" spans="1:130" s="230" customFormat="1" ht="26.25" customHeight="1" x14ac:dyDescent="0.15">
      <c r="A113" s="950"/>
      <c r="B113" s="951"/>
      <c r="C113" s="788" t="s">
        <v>448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381110</v>
      </c>
      <c r="AB113" s="955"/>
      <c r="AC113" s="955"/>
      <c r="AD113" s="955"/>
      <c r="AE113" s="956"/>
      <c r="AF113" s="957">
        <v>459260</v>
      </c>
      <c r="AG113" s="955"/>
      <c r="AH113" s="955"/>
      <c r="AI113" s="955"/>
      <c r="AJ113" s="956"/>
      <c r="AK113" s="957">
        <v>454279</v>
      </c>
      <c r="AL113" s="955"/>
      <c r="AM113" s="955"/>
      <c r="AN113" s="955"/>
      <c r="AO113" s="956"/>
      <c r="AP113" s="958">
        <v>8.6999999999999993</v>
      </c>
      <c r="AQ113" s="959"/>
      <c r="AR113" s="959"/>
      <c r="AS113" s="959"/>
      <c r="AT113" s="960"/>
      <c r="AU113" s="968"/>
      <c r="AV113" s="969"/>
      <c r="AW113" s="969"/>
      <c r="AX113" s="969"/>
      <c r="AY113" s="969"/>
      <c r="AZ113" s="851" t="s">
        <v>449</v>
      </c>
      <c r="BA113" s="788"/>
      <c r="BB113" s="788"/>
      <c r="BC113" s="788"/>
      <c r="BD113" s="788"/>
      <c r="BE113" s="788"/>
      <c r="BF113" s="788"/>
      <c r="BG113" s="788"/>
      <c r="BH113" s="788"/>
      <c r="BI113" s="788"/>
      <c r="BJ113" s="788"/>
      <c r="BK113" s="788"/>
      <c r="BL113" s="788"/>
      <c r="BM113" s="788"/>
      <c r="BN113" s="788"/>
      <c r="BO113" s="788"/>
      <c r="BP113" s="789"/>
      <c r="BQ113" s="852">
        <v>181833</v>
      </c>
      <c r="BR113" s="853"/>
      <c r="BS113" s="853"/>
      <c r="BT113" s="853"/>
      <c r="BU113" s="853"/>
      <c r="BV113" s="853">
        <v>140699</v>
      </c>
      <c r="BW113" s="853"/>
      <c r="BX113" s="853"/>
      <c r="BY113" s="853"/>
      <c r="BZ113" s="853"/>
      <c r="CA113" s="853">
        <v>118033</v>
      </c>
      <c r="CB113" s="853"/>
      <c r="CC113" s="853"/>
      <c r="CD113" s="853"/>
      <c r="CE113" s="853"/>
      <c r="CF113" s="911">
        <v>2.2999999999999998</v>
      </c>
      <c r="CG113" s="912"/>
      <c r="CH113" s="912"/>
      <c r="CI113" s="912"/>
      <c r="CJ113" s="912"/>
      <c r="CK113" s="963"/>
      <c r="CL113" s="857"/>
      <c r="CM113" s="851" t="s">
        <v>450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139</v>
      </c>
      <c r="DH113" s="816"/>
      <c r="DI113" s="816"/>
      <c r="DJ113" s="816"/>
      <c r="DK113" s="817"/>
      <c r="DL113" s="818" t="s">
        <v>139</v>
      </c>
      <c r="DM113" s="816"/>
      <c r="DN113" s="816"/>
      <c r="DO113" s="816"/>
      <c r="DP113" s="817"/>
      <c r="DQ113" s="818" t="s">
        <v>139</v>
      </c>
      <c r="DR113" s="816"/>
      <c r="DS113" s="816"/>
      <c r="DT113" s="816"/>
      <c r="DU113" s="817"/>
      <c r="DV113" s="860" t="s">
        <v>139</v>
      </c>
      <c r="DW113" s="861"/>
      <c r="DX113" s="861"/>
      <c r="DY113" s="861"/>
      <c r="DZ113" s="862"/>
    </row>
    <row r="114" spans="1:130" s="230" customFormat="1" ht="26.25" customHeight="1" x14ac:dyDescent="0.15">
      <c r="A114" s="950"/>
      <c r="B114" s="951"/>
      <c r="C114" s="788" t="s">
        <v>451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76634</v>
      </c>
      <c r="AB114" s="816"/>
      <c r="AC114" s="816"/>
      <c r="AD114" s="816"/>
      <c r="AE114" s="817"/>
      <c r="AF114" s="818">
        <v>44475</v>
      </c>
      <c r="AG114" s="816"/>
      <c r="AH114" s="816"/>
      <c r="AI114" s="816"/>
      <c r="AJ114" s="817"/>
      <c r="AK114" s="818">
        <v>23144</v>
      </c>
      <c r="AL114" s="816"/>
      <c r="AM114" s="816"/>
      <c r="AN114" s="816"/>
      <c r="AO114" s="817"/>
      <c r="AP114" s="860">
        <v>0.4</v>
      </c>
      <c r="AQ114" s="861"/>
      <c r="AR114" s="861"/>
      <c r="AS114" s="861"/>
      <c r="AT114" s="862"/>
      <c r="AU114" s="968"/>
      <c r="AV114" s="969"/>
      <c r="AW114" s="969"/>
      <c r="AX114" s="969"/>
      <c r="AY114" s="969"/>
      <c r="AZ114" s="851" t="s">
        <v>452</v>
      </c>
      <c r="BA114" s="788"/>
      <c r="BB114" s="788"/>
      <c r="BC114" s="788"/>
      <c r="BD114" s="788"/>
      <c r="BE114" s="788"/>
      <c r="BF114" s="788"/>
      <c r="BG114" s="788"/>
      <c r="BH114" s="788"/>
      <c r="BI114" s="788"/>
      <c r="BJ114" s="788"/>
      <c r="BK114" s="788"/>
      <c r="BL114" s="788"/>
      <c r="BM114" s="788"/>
      <c r="BN114" s="788"/>
      <c r="BO114" s="788"/>
      <c r="BP114" s="789"/>
      <c r="BQ114" s="852">
        <v>1289259</v>
      </c>
      <c r="BR114" s="853"/>
      <c r="BS114" s="853"/>
      <c r="BT114" s="853"/>
      <c r="BU114" s="853"/>
      <c r="BV114" s="853">
        <v>1338589</v>
      </c>
      <c r="BW114" s="853"/>
      <c r="BX114" s="853"/>
      <c r="BY114" s="853"/>
      <c r="BZ114" s="853"/>
      <c r="CA114" s="853">
        <v>1359241</v>
      </c>
      <c r="CB114" s="853"/>
      <c r="CC114" s="853"/>
      <c r="CD114" s="853"/>
      <c r="CE114" s="853"/>
      <c r="CF114" s="911">
        <v>26</v>
      </c>
      <c r="CG114" s="912"/>
      <c r="CH114" s="912"/>
      <c r="CI114" s="912"/>
      <c r="CJ114" s="912"/>
      <c r="CK114" s="963"/>
      <c r="CL114" s="857"/>
      <c r="CM114" s="851" t="s">
        <v>453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441</v>
      </c>
      <c r="DH114" s="816"/>
      <c r="DI114" s="816"/>
      <c r="DJ114" s="816"/>
      <c r="DK114" s="817"/>
      <c r="DL114" s="818" t="s">
        <v>139</v>
      </c>
      <c r="DM114" s="816"/>
      <c r="DN114" s="816"/>
      <c r="DO114" s="816"/>
      <c r="DP114" s="817"/>
      <c r="DQ114" s="818" t="s">
        <v>139</v>
      </c>
      <c r="DR114" s="816"/>
      <c r="DS114" s="816"/>
      <c r="DT114" s="816"/>
      <c r="DU114" s="817"/>
      <c r="DV114" s="860" t="s">
        <v>139</v>
      </c>
      <c r="DW114" s="861"/>
      <c r="DX114" s="861"/>
      <c r="DY114" s="861"/>
      <c r="DZ114" s="862"/>
    </row>
    <row r="115" spans="1:130" s="230" customFormat="1" ht="26.25" customHeight="1" x14ac:dyDescent="0.15">
      <c r="A115" s="950"/>
      <c r="B115" s="951"/>
      <c r="C115" s="788" t="s">
        <v>454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23794</v>
      </c>
      <c r="AB115" s="955"/>
      <c r="AC115" s="955"/>
      <c r="AD115" s="955"/>
      <c r="AE115" s="956"/>
      <c r="AF115" s="957">
        <v>23226</v>
      </c>
      <c r="AG115" s="955"/>
      <c r="AH115" s="955"/>
      <c r="AI115" s="955"/>
      <c r="AJ115" s="956"/>
      <c r="AK115" s="957">
        <v>12172</v>
      </c>
      <c r="AL115" s="955"/>
      <c r="AM115" s="955"/>
      <c r="AN115" s="955"/>
      <c r="AO115" s="956"/>
      <c r="AP115" s="958">
        <v>0.2</v>
      </c>
      <c r="AQ115" s="959"/>
      <c r="AR115" s="959"/>
      <c r="AS115" s="959"/>
      <c r="AT115" s="960"/>
      <c r="AU115" s="968"/>
      <c r="AV115" s="969"/>
      <c r="AW115" s="969"/>
      <c r="AX115" s="969"/>
      <c r="AY115" s="969"/>
      <c r="AZ115" s="851" t="s">
        <v>455</v>
      </c>
      <c r="BA115" s="788"/>
      <c r="BB115" s="788"/>
      <c r="BC115" s="788"/>
      <c r="BD115" s="788"/>
      <c r="BE115" s="788"/>
      <c r="BF115" s="788"/>
      <c r="BG115" s="788"/>
      <c r="BH115" s="788"/>
      <c r="BI115" s="788"/>
      <c r="BJ115" s="788"/>
      <c r="BK115" s="788"/>
      <c r="BL115" s="788"/>
      <c r="BM115" s="788"/>
      <c r="BN115" s="788"/>
      <c r="BO115" s="788"/>
      <c r="BP115" s="789"/>
      <c r="BQ115" s="852">
        <v>4470</v>
      </c>
      <c r="BR115" s="853"/>
      <c r="BS115" s="853"/>
      <c r="BT115" s="853"/>
      <c r="BU115" s="853"/>
      <c r="BV115" s="853">
        <v>3650</v>
      </c>
      <c r="BW115" s="853"/>
      <c r="BX115" s="853"/>
      <c r="BY115" s="853"/>
      <c r="BZ115" s="853"/>
      <c r="CA115" s="853">
        <v>2830</v>
      </c>
      <c r="CB115" s="853"/>
      <c r="CC115" s="853"/>
      <c r="CD115" s="853"/>
      <c r="CE115" s="853"/>
      <c r="CF115" s="911">
        <v>0.1</v>
      </c>
      <c r="CG115" s="912"/>
      <c r="CH115" s="912"/>
      <c r="CI115" s="912"/>
      <c r="CJ115" s="912"/>
      <c r="CK115" s="963"/>
      <c r="CL115" s="857"/>
      <c r="CM115" s="851" t="s">
        <v>456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139</v>
      </c>
      <c r="DH115" s="816"/>
      <c r="DI115" s="816"/>
      <c r="DJ115" s="816"/>
      <c r="DK115" s="817"/>
      <c r="DL115" s="818" t="s">
        <v>139</v>
      </c>
      <c r="DM115" s="816"/>
      <c r="DN115" s="816"/>
      <c r="DO115" s="816"/>
      <c r="DP115" s="817"/>
      <c r="DQ115" s="818" t="s">
        <v>139</v>
      </c>
      <c r="DR115" s="816"/>
      <c r="DS115" s="816"/>
      <c r="DT115" s="816"/>
      <c r="DU115" s="817"/>
      <c r="DV115" s="860" t="s">
        <v>139</v>
      </c>
      <c r="DW115" s="861"/>
      <c r="DX115" s="861"/>
      <c r="DY115" s="861"/>
      <c r="DZ115" s="862"/>
    </row>
    <row r="116" spans="1:130" s="230" customFormat="1" ht="26.25" customHeight="1" x14ac:dyDescent="0.15">
      <c r="A116" s="952"/>
      <c r="B116" s="953"/>
      <c r="C116" s="875" t="s">
        <v>457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109</v>
      </c>
      <c r="AB116" s="816"/>
      <c r="AC116" s="816"/>
      <c r="AD116" s="816"/>
      <c r="AE116" s="817"/>
      <c r="AF116" s="818" t="s">
        <v>139</v>
      </c>
      <c r="AG116" s="816"/>
      <c r="AH116" s="816"/>
      <c r="AI116" s="816"/>
      <c r="AJ116" s="817"/>
      <c r="AK116" s="818" t="s">
        <v>139</v>
      </c>
      <c r="AL116" s="816"/>
      <c r="AM116" s="816"/>
      <c r="AN116" s="816"/>
      <c r="AO116" s="817"/>
      <c r="AP116" s="860" t="s">
        <v>139</v>
      </c>
      <c r="AQ116" s="861"/>
      <c r="AR116" s="861"/>
      <c r="AS116" s="861"/>
      <c r="AT116" s="862"/>
      <c r="AU116" s="968"/>
      <c r="AV116" s="969"/>
      <c r="AW116" s="969"/>
      <c r="AX116" s="969"/>
      <c r="AY116" s="969"/>
      <c r="AZ116" s="945" t="s">
        <v>458</v>
      </c>
      <c r="BA116" s="946"/>
      <c r="BB116" s="946"/>
      <c r="BC116" s="946"/>
      <c r="BD116" s="946"/>
      <c r="BE116" s="946"/>
      <c r="BF116" s="946"/>
      <c r="BG116" s="946"/>
      <c r="BH116" s="946"/>
      <c r="BI116" s="946"/>
      <c r="BJ116" s="946"/>
      <c r="BK116" s="946"/>
      <c r="BL116" s="946"/>
      <c r="BM116" s="946"/>
      <c r="BN116" s="946"/>
      <c r="BO116" s="946"/>
      <c r="BP116" s="947"/>
      <c r="BQ116" s="852" t="s">
        <v>441</v>
      </c>
      <c r="BR116" s="853"/>
      <c r="BS116" s="853"/>
      <c r="BT116" s="853"/>
      <c r="BU116" s="853"/>
      <c r="BV116" s="853" t="s">
        <v>441</v>
      </c>
      <c r="BW116" s="853"/>
      <c r="BX116" s="853"/>
      <c r="BY116" s="853"/>
      <c r="BZ116" s="853"/>
      <c r="CA116" s="853" t="s">
        <v>139</v>
      </c>
      <c r="CB116" s="853"/>
      <c r="CC116" s="853"/>
      <c r="CD116" s="853"/>
      <c r="CE116" s="853"/>
      <c r="CF116" s="911" t="s">
        <v>441</v>
      </c>
      <c r="CG116" s="912"/>
      <c r="CH116" s="912"/>
      <c r="CI116" s="912"/>
      <c r="CJ116" s="912"/>
      <c r="CK116" s="963"/>
      <c r="CL116" s="857"/>
      <c r="CM116" s="851" t="s">
        <v>459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55208</v>
      </c>
      <c r="DH116" s="816"/>
      <c r="DI116" s="816"/>
      <c r="DJ116" s="816"/>
      <c r="DK116" s="817"/>
      <c r="DL116" s="818">
        <v>32791</v>
      </c>
      <c r="DM116" s="816"/>
      <c r="DN116" s="816"/>
      <c r="DO116" s="816"/>
      <c r="DP116" s="817"/>
      <c r="DQ116" s="818">
        <v>20850</v>
      </c>
      <c r="DR116" s="816"/>
      <c r="DS116" s="816"/>
      <c r="DT116" s="816"/>
      <c r="DU116" s="817"/>
      <c r="DV116" s="860">
        <v>0.4</v>
      </c>
      <c r="DW116" s="861"/>
      <c r="DX116" s="861"/>
      <c r="DY116" s="861"/>
      <c r="DZ116" s="862"/>
    </row>
    <row r="117" spans="1:130" s="230" customFormat="1" ht="26.25" customHeight="1" x14ac:dyDescent="0.1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460</v>
      </c>
      <c r="Z117" s="933"/>
      <c r="AA117" s="938">
        <v>1168624</v>
      </c>
      <c r="AB117" s="939"/>
      <c r="AC117" s="939"/>
      <c r="AD117" s="939"/>
      <c r="AE117" s="940"/>
      <c r="AF117" s="941">
        <v>1211859</v>
      </c>
      <c r="AG117" s="939"/>
      <c r="AH117" s="939"/>
      <c r="AI117" s="939"/>
      <c r="AJ117" s="940"/>
      <c r="AK117" s="941">
        <v>1174432</v>
      </c>
      <c r="AL117" s="939"/>
      <c r="AM117" s="939"/>
      <c r="AN117" s="939"/>
      <c r="AO117" s="940"/>
      <c r="AP117" s="942"/>
      <c r="AQ117" s="943"/>
      <c r="AR117" s="943"/>
      <c r="AS117" s="943"/>
      <c r="AT117" s="944"/>
      <c r="AU117" s="968"/>
      <c r="AV117" s="969"/>
      <c r="AW117" s="969"/>
      <c r="AX117" s="969"/>
      <c r="AY117" s="969"/>
      <c r="AZ117" s="899" t="s">
        <v>461</v>
      </c>
      <c r="BA117" s="900"/>
      <c r="BB117" s="900"/>
      <c r="BC117" s="900"/>
      <c r="BD117" s="900"/>
      <c r="BE117" s="900"/>
      <c r="BF117" s="900"/>
      <c r="BG117" s="900"/>
      <c r="BH117" s="900"/>
      <c r="BI117" s="900"/>
      <c r="BJ117" s="900"/>
      <c r="BK117" s="900"/>
      <c r="BL117" s="900"/>
      <c r="BM117" s="900"/>
      <c r="BN117" s="900"/>
      <c r="BO117" s="900"/>
      <c r="BP117" s="901"/>
      <c r="BQ117" s="852" t="s">
        <v>139</v>
      </c>
      <c r="BR117" s="853"/>
      <c r="BS117" s="853"/>
      <c r="BT117" s="853"/>
      <c r="BU117" s="853"/>
      <c r="BV117" s="853" t="s">
        <v>139</v>
      </c>
      <c r="BW117" s="853"/>
      <c r="BX117" s="853"/>
      <c r="BY117" s="853"/>
      <c r="BZ117" s="853"/>
      <c r="CA117" s="853" t="s">
        <v>139</v>
      </c>
      <c r="CB117" s="853"/>
      <c r="CC117" s="853"/>
      <c r="CD117" s="853"/>
      <c r="CE117" s="853"/>
      <c r="CF117" s="911" t="s">
        <v>139</v>
      </c>
      <c r="CG117" s="912"/>
      <c r="CH117" s="912"/>
      <c r="CI117" s="912"/>
      <c r="CJ117" s="912"/>
      <c r="CK117" s="963"/>
      <c r="CL117" s="857"/>
      <c r="CM117" s="851" t="s">
        <v>462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441</v>
      </c>
      <c r="DH117" s="816"/>
      <c r="DI117" s="816"/>
      <c r="DJ117" s="816"/>
      <c r="DK117" s="817"/>
      <c r="DL117" s="818" t="s">
        <v>139</v>
      </c>
      <c r="DM117" s="816"/>
      <c r="DN117" s="816"/>
      <c r="DO117" s="816"/>
      <c r="DP117" s="817"/>
      <c r="DQ117" s="818" t="s">
        <v>139</v>
      </c>
      <c r="DR117" s="816"/>
      <c r="DS117" s="816"/>
      <c r="DT117" s="816"/>
      <c r="DU117" s="817"/>
      <c r="DV117" s="860" t="s">
        <v>139</v>
      </c>
      <c r="DW117" s="861"/>
      <c r="DX117" s="861"/>
      <c r="DY117" s="861"/>
      <c r="DZ117" s="862"/>
    </row>
    <row r="118" spans="1:130" s="230" customFormat="1" ht="26.25" customHeight="1" x14ac:dyDescent="0.15">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314</v>
      </c>
      <c r="AL118" s="932"/>
      <c r="AM118" s="932"/>
      <c r="AN118" s="932"/>
      <c r="AO118" s="933"/>
      <c r="AP118" s="935" t="s">
        <v>434</v>
      </c>
      <c r="AQ118" s="936"/>
      <c r="AR118" s="936"/>
      <c r="AS118" s="936"/>
      <c r="AT118" s="937"/>
      <c r="AU118" s="968"/>
      <c r="AV118" s="969"/>
      <c r="AW118" s="969"/>
      <c r="AX118" s="969"/>
      <c r="AY118" s="969"/>
      <c r="AZ118" s="874" t="s">
        <v>463</v>
      </c>
      <c r="BA118" s="875"/>
      <c r="BB118" s="875"/>
      <c r="BC118" s="875"/>
      <c r="BD118" s="875"/>
      <c r="BE118" s="875"/>
      <c r="BF118" s="875"/>
      <c r="BG118" s="875"/>
      <c r="BH118" s="875"/>
      <c r="BI118" s="875"/>
      <c r="BJ118" s="875"/>
      <c r="BK118" s="875"/>
      <c r="BL118" s="875"/>
      <c r="BM118" s="875"/>
      <c r="BN118" s="875"/>
      <c r="BO118" s="875"/>
      <c r="BP118" s="876"/>
      <c r="BQ118" s="915" t="s">
        <v>139</v>
      </c>
      <c r="BR118" s="881"/>
      <c r="BS118" s="881"/>
      <c r="BT118" s="881"/>
      <c r="BU118" s="881"/>
      <c r="BV118" s="881" t="s">
        <v>139</v>
      </c>
      <c r="BW118" s="881"/>
      <c r="BX118" s="881"/>
      <c r="BY118" s="881"/>
      <c r="BZ118" s="881"/>
      <c r="CA118" s="881" t="s">
        <v>139</v>
      </c>
      <c r="CB118" s="881"/>
      <c r="CC118" s="881"/>
      <c r="CD118" s="881"/>
      <c r="CE118" s="881"/>
      <c r="CF118" s="911" t="s">
        <v>139</v>
      </c>
      <c r="CG118" s="912"/>
      <c r="CH118" s="912"/>
      <c r="CI118" s="912"/>
      <c r="CJ118" s="912"/>
      <c r="CK118" s="963"/>
      <c r="CL118" s="857"/>
      <c r="CM118" s="851" t="s">
        <v>464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441</v>
      </c>
      <c r="DH118" s="816"/>
      <c r="DI118" s="816"/>
      <c r="DJ118" s="816"/>
      <c r="DK118" s="817"/>
      <c r="DL118" s="818" t="s">
        <v>139</v>
      </c>
      <c r="DM118" s="816"/>
      <c r="DN118" s="816"/>
      <c r="DO118" s="816"/>
      <c r="DP118" s="817"/>
      <c r="DQ118" s="818" t="s">
        <v>139</v>
      </c>
      <c r="DR118" s="816"/>
      <c r="DS118" s="816"/>
      <c r="DT118" s="816"/>
      <c r="DU118" s="817"/>
      <c r="DV118" s="860" t="s">
        <v>139</v>
      </c>
      <c r="DW118" s="861"/>
      <c r="DX118" s="861"/>
      <c r="DY118" s="861"/>
      <c r="DZ118" s="862"/>
    </row>
    <row r="119" spans="1:130" s="230" customFormat="1" ht="26.25" customHeight="1" x14ac:dyDescent="0.15">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139</v>
      </c>
      <c r="AB119" s="925"/>
      <c r="AC119" s="925"/>
      <c r="AD119" s="925"/>
      <c r="AE119" s="926"/>
      <c r="AF119" s="927" t="s">
        <v>139</v>
      </c>
      <c r="AG119" s="925"/>
      <c r="AH119" s="925"/>
      <c r="AI119" s="925"/>
      <c r="AJ119" s="926"/>
      <c r="AK119" s="927" t="s">
        <v>139</v>
      </c>
      <c r="AL119" s="925"/>
      <c r="AM119" s="925"/>
      <c r="AN119" s="925"/>
      <c r="AO119" s="926"/>
      <c r="AP119" s="928" t="s">
        <v>139</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465</v>
      </c>
      <c r="BP119" s="914"/>
      <c r="BQ119" s="915">
        <v>13916228</v>
      </c>
      <c r="BR119" s="881"/>
      <c r="BS119" s="881"/>
      <c r="BT119" s="881"/>
      <c r="BU119" s="881"/>
      <c r="BV119" s="881">
        <v>13158395</v>
      </c>
      <c r="BW119" s="881"/>
      <c r="BX119" s="881"/>
      <c r="BY119" s="881"/>
      <c r="BZ119" s="881"/>
      <c r="CA119" s="881">
        <v>12500261</v>
      </c>
      <c r="CB119" s="881"/>
      <c r="CC119" s="881"/>
      <c r="CD119" s="881"/>
      <c r="CE119" s="881"/>
      <c r="CF119" s="784"/>
      <c r="CG119" s="785"/>
      <c r="CH119" s="785"/>
      <c r="CI119" s="785"/>
      <c r="CJ119" s="870"/>
      <c r="CK119" s="964"/>
      <c r="CL119" s="859"/>
      <c r="CM119" s="874" t="s">
        <v>466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139</v>
      </c>
      <c r="DH119" s="800"/>
      <c r="DI119" s="800"/>
      <c r="DJ119" s="800"/>
      <c r="DK119" s="801"/>
      <c r="DL119" s="802" t="s">
        <v>139</v>
      </c>
      <c r="DM119" s="800"/>
      <c r="DN119" s="800"/>
      <c r="DO119" s="800"/>
      <c r="DP119" s="801"/>
      <c r="DQ119" s="802" t="s">
        <v>139</v>
      </c>
      <c r="DR119" s="800"/>
      <c r="DS119" s="800"/>
      <c r="DT119" s="800"/>
      <c r="DU119" s="801"/>
      <c r="DV119" s="884" t="s">
        <v>139</v>
      </c>
      <c r="DW119" s="885"/>
      <c r="DX119" s="885"/>
      <c r="DY119" s="885"/>
      <c r="DZ119" s="886"/>
    </row>
    <row r="120" spans="1:130" s="230" customFormat="1" ht="26.25" customHeight="1" x14ac:dyDescent="0.15">
      <c r="A120" s="856"/>
      <c r="B120" s="857"/>
      <c r="C120" s="851" t="s">
        <v>443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441</v>
      </c>
      <c r="AB120" s="816"/>
      <c r="AC120" s="816"/>
      <c r="AD120" s="816"/>
      <c r="AE120" s="817"/>
      <c r="AF120" s="818" t="s">
        <v>139</v>
      </c>
      <c r="AG120" s="816"/>
      <c r="AH120" s="816"/>
      <c r="AI120" s="816"/>
      <c r="AJ120" s="817"/>
      <c r="AK120" s="818" t="s">
        <v>139</v>
      </c>
      <c r="AL120" s="816"/>
      <c r="AM120" s="816"/>
      <c r="AN120" s="816"/>
      <c r="AO120" s="817"/>
      <c r="AP120" s="860" t="s">
        <v>441</v>
      </c>
      <c r="AQ120" s="861"/>
      <c r="AR120" s="861"/>
      <c r="AS120" s="861"/>
      <c r="AT120" s="862"/>
      <c r="AU120" s="916" t="s">
        <v>467</v>
      </c>
      <c r="AV120" s="917"/>
      <c r="AW120" s="917"/>
      <c r="AX120" s="917"/>
      <c r="AY120" s="918"/>
      <c r="AZ120" s="896" t="s">
        <v>468</v>
      </c>
      <c r="BA120" s="844"/>
      <c r="BB120" s="844"/>
      <c r="BC120" s="844"/>
      <c r="BD120" s="844"/>
      <c r="BE120" s="844"/>
      <c r="BF120" s="844"/>
      <c r="BG120" s="844"/>
      <c r="BH120" s="844"/>
      <c r="BI120" s="844"/>
      <c r="BJ120" s="844"/>
      <c r="BK120" s="844"/>
      <c r="BL120" s="844"/>
      <c r="BM120" s="844"/>
      <c r="BN120" s="844"/>
      <c r="BO120" s="844"/>
      <c r="BP120" s="845"/>
      <c r="BQ120" s="897">
        <v>1356567</v>
      </c>
      <c r="BR120" s="878"/>
      <c r="BS120" s="878"/>
      <c r="BT120" s="878"/>
      <c r="BU120" s="878"/>
      <c r="BV120" s="878">
        <v>1980915</v>
      </c>
      <c r="BW120" s="878"/>
      <c r="BX120" s="878"/>
      <c r="BY120" s="878"/>
      <c r="BZ120" s="878"/>
      <c r="CA120" s="878">
        <v>2469910</v>
      </c>
      <c r="CB120" s="878"/>
      <c r="CC120" s="878"/>
      <c r="CD120" s="878"/>
      <c r="CE120" s="878"/>
      <c r="CF120" s="902">
        <v>47.2</v>
      </c>
      <c r="CG120" s="903"/>
      <c r="CH120" s="903"/>
      <c r="CI120" s="903"/>
      <c r="CJ120" s="903"/>
      <c r="CK120" s="904" t="s">
        <v>469</v>
      </c>
      <c r="CL120" s="888"/>
      <c r="CM120" s="888"/>
      <c r="CN120" s="888"/>
      <c r="CO120" s="889"/>
      <c r="CP120" s="908" t="s">
        <v>413</v>
      </c>
      <c r="CQ120" s="909"/>
      <c r="CR120" s="909"/>
      <c r="CS120" s="909"/>
      <c r="CT120" s="909"/>
      <c r="CU120" s="909"/>
      <c r="CV120" s="909"/>
      <c r="CW120" s="909"/>
      <c r="CX120" s="909"/>
      <c r="CY120" s="909"/>
      <c r="CZ120" s="909"/>
      <c r="DA120" s="909"/>
      <c r="DB120" s="909"/>
      <c r="DC120" s="909"/>
      <c r="DD120" s="909"/>
      <c r="DE120" s="909"/>
      <c r="DF120" s="910"/>
      <c r="DG120" s="897">
        <v>5364837</v>
      </c>
      <c r="DH120" s="878"/>
      <c r="DI120" s="878"/>
      <c r="DJ120" s="878"/>
      <c r="DK120" s="878"/>
      <c r="DL120" s="878">
        <v>4876444</v>
      </c>
      <c r="DM120" s="878"/>
      <c r="DN120" s="878"/>
      <c r="DO120" s="878"/>
      <c r="DP120" s="878"/>
      <c r="DQ120" s="878">
        <v>4910401</v>
      </c>
      <c r="DR120" s="878"/>
      <c r="DS120" s="878"/>
      <c r="DT120" s="878"/>
      <c r="DU120" s="878"/>
      <c r="DV120" s="879">
        <v>93.9</v>
      </c>
      <c r="DW120" s="879"/>
      <c r="DX120" s="879"/>
      <c r="DY120" s="879"/>
      <c r="DZ120" s="880"/>
    </row>
    <row r="121" spans="1:130" s="230" customFormat="1" ht="26.25" customHeight="1" x14ac:dyDescent="0.15">
      <c r="A121" s="856"/>
      <c r="B121" s="857"/>
      <c r="C121" s="899" t="s">
        <v>470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139</v>
      </c>
      <c r="AB121" s="816"/>
      <c r="AC121" s="816"/>
      <c r="AD121" s="816"/>
      <c r="AE121" s="817"/>
      <c r="AF121" s="818" t="s">
        <v>139</v>
      </c>
      <c r="AG121" s="816"/>
      <c r="AH121" s="816"/>
      <c r="AI121" s="816"/>
      <c r="AJ121" s="817"/>
      <c r="AK121" s="818" t="s">
        <v>139</v>
      </c>
      <c r="AL121" s="816"/>
      <c r="AM121" s="816"/>
      <c r="AN121" s="816"/>
      <c r="AO121" s="817"/>
      <c r="AP121" s="860" t="s">
        <v>139</v>
      </c>
      <c r="AQ121" s="861"/>
      <c r="AR121" s="861"/>
      <c r="AS121" s="861"/>
      <c r="AT121" s="862"/>
      <c r="AU121" s="919"/>
      <c r="AV121" s="920"/>
      <c r="AW121" s="920"/>
      <c r="AX121" s="920"/>
      <c r="AY121" s="921"/>
      <c r="AZ121" s="851" t="s">
        <v>471</v>
      </c>
      <c r="BA121" s="788"/>
      <c r="BB121" s="788"/>
      <c r="BC121" s="788"/>
      <c r="BD121" s="788"/>
      <c r="BE121" s="788"/>
      <c r="BF121" s="788"/>
      <c r="BG121" s="788"/>
      <c r="BH121" s="788"/>
      <c r="BI121" s="788"/>
      <c r="BJ121" s="788"/>
      <c r="BK121" s="788"/>
      <c r="BL121" s="788"/>
      <c r="BM121" s="788"/>
      <c r="BN121" s="788"/>
      <c r="BO121" s="788"/>
      <c r="BP121" s="789"/>
      <c r="BQ121" s="852">
        <v>1621273</v>
      </c>
      <c r="BR121" s="853"/>
      <c r="BS121" s="853"/>
      <c r="BT121" s="853"/>
      <c r="BU121" s="853"/>
      <c r="BV121" s="853">
        <v>1498565</v>
      </c>
      <c r="BW121" s="853"/>
      <c r="BX121" s="853"/>
      <c r="BY121" s="853"/>
      <c r="BZ121" s="853"/>
      <c r="CA121" s="853">
        <v>1402070</v>
      </c>
      <c r="CB121" s="853"/>
      <c r="CC121" s="853"/>
      <c r="CD121" s="853"/>
      <c r="CE121" s="853"/>
      <c r="CF121" s="911">
        <v>26.8</v>
      </c>
      <c r="CG121" s="912"/>
      <c r="CH121" s="912"/>
      <c r="CI121" s="912"/>
      <c r="CJ121" s="912"/>
      <c r="CK121" s="905"/>
      <c r="CL121" s="891"/>
      <c r="CM121" s="891"/>
      <c r="CN121" s="891"/>
      <c r="CO121" s="892"/>
      <c r="CP121" s="871" t="s">
        <v>411</v>
      </c>
      <c r="CQ121" s="872"/>
      <c r="CR121" s="872"/>
      <c r="CS121" s="872"/>
      <c r="CT121" s="872"/>
      <c r="CU121" s="872"/>
      <c r="CV121" s="872"/>
      <c r="CW121" s="872"/>
      <c r="CX121" s="872"/>
      <c r="CY121" s="872"/>
      <c r="CZ121" s="872"/>
      <c r="DA121" s="872"/>
      <c r="DB121" s="872"/>
      <c r="DC121" s="872"/>
      <c r="DD121" s="872"/>
      <c r="DE121" s="872"/>
      <c r="DF121" s="873"/>
      <c r="DG121" s="852">
        <v>747092</v>
      </c>
      <c r="DH121" s="853"/>
      <c r="DI121" s="853"/>
      <c r="DJ121" s="853"/>
      <c r="DK121" s="853"/>
      <c r="DL121" s="853">
        <v>731173</v>
      </c>
      <c r="DM121" s="853"/>
      <c r="DN121" s="853"/>
      <c r="DO121" s="853"/>
      <c r="DP121" s="853"/>
      <c r="DQ121" s="853">
        <v>737224</v>
      </c>
      <c r="DR121" s="853"/>
      <c r="DS121" s="853"/>
      <c r="DT121" s="853"/>
      <c r="DU121" s="853"/>
      <c r="DV121" s="830">
        <v>14.1</v>
      </c>
      <c r="DW121" s="830"/>
      <c r="DX121" s="830"/>
      <c r="DY121" s="830"/>
      <c r="DZ121" s="831"/>
    </row>
    <row r="122" spans="1:130" s="230" customFormat="1" ht="26.25" customHeight="1" x14ac:dyDescent="0.15">
      <c r="A122" s="856"/>
      <c r="B122" s="857"/>
      <c r="C122" s="851" t="s">
        <v>453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139</v>
      </c>
      <c r="AB122" s="816"/>
      <c r="AC122" s="816"/>
      <c r="AD122" s="816"/>
      <c r="AE122" s="817"/>
      <c r="AF122" s="818" t="s">
        <v>139</v>
      </c>
      <c r="AG122" s="816"/>
      <c r="AH122" s="816"/>
      <c r="AI122" s="816"/>
      <c r="AJ122" s="817"/>
      <c r="AK122" s="818" t="s">
        <v>139</v>
      </c>
      <c r="AL122" s="816"/>
      <c r="AM122" s="816"/>
      <c r="AN122" s="816"/>
      <c r="AO122" s="817"/>
      <c r="AP122" s="860" t="s">
        <v>441</v>
      </c>
      <c r="AQ122" s="861"/>
      <c r="AR122" s="861"/>
      <c r="AS122" s="861"/>
      <c r="AT122" s="862"/>
      <c r="AU122" s="919"/>
      <c r="AV122" s="920"/>
      <c r="AW122" s="920"/>
      <c r="AX122" s="920"/>
      <c r="AY122" s="921"/>
      <c r="AZ122" s="874" t="s">
        <v>472</v>
      </c>
      <c r="BA122" s="875"/>
      <c r="BB122" s="875"/>
      <c r="BC122" s="875"/>
      <c r="BD122" s="875"/>
      <c r="BE122" s="875"/>
      <c r="BF122" s="875"/>
      <c r="BG122" s="875"/>
      <c r="BH122" s="875"/>
      <c r="BI122" s="875"/>
      <c r="BJ122" s="875"/>
      <c r="BK122" s="875"/>
      <c r="BL122" s="875"/>
      <c r="BM122" s="875"/>
      <c r="BN122" s="875"/>
      <c r="BO122" s="875"/>
      <c r="BP122" s="876"/>
      <c r="BQ122" s="915">
        <v>8541831</v>
      </c>
      <c r="BR122" s="881"/>
      <c r="BS122" s="881"/>
      <c r="BT122" s="881"/>
      <c r="BU122" s="881"/>
      <c r="BV122" s="881">
        <v>8252613</v>
      </c>
      <c r="BW122" s="881"/>
      <c r="BX122" s="881"/>
      <c r="BY122" s="881"/>
      <c r="BZ122" s="881"/>
      <c r="CA122" s="881">
        <v>7818821</v>
      </c>
      <c r="CB122" s="881"/>
      <c r="CC122" s="881"/>
      <c r="CD122" s="881"/>
      <c r="CE122" s="881"/>
      <c r="CF122" s="882">
        <v>149.5</v>
      </c>
      <c r="CG122" s="883"/>
      <c r="CH122" s="883"/>
      <c r="CI122" s="883"/>
      <c r="CJ122" s="883"/>
      <c r="CK122" s="905"/>
      <c r="CL122" s="891"/>
      <c r="CM122" s="891"/>
      <c r="CN122" s="891"/>
      <c r="CO122" s="892"/>
      <c r="CP122" s="871" t="s">
        <v>473</v>
      </c>
      <c r="CQ122" s="872"/>
      <c r="CR122" s="872"/>
      <c r="CS122" s="872"/>
      <c r="CT122" s="872"/>
      <c r="CU122" s="872"/>
      <c r="CV122" s="872"/>
      <c r="CW122" s="872"/>
      <c r="CX122" s="872"/>
      <c r="CY122" s="872"/>
      <c r="CZ122" s="872"/>
      <c r="DA122" s="872"/>
      <c r="DB122" s="872"/>
      <c r="DC122" s="872"/>
      <c r="DD122" s="872"/>
      <c r="DE122" s="872"/>
      <c r="DF122" s="873"/>
      <c r="DG122" s="852" t="s">
        <v>139</v>
      </c>
      <c r="DH122" s="853"/>
      <c r="DI122" s="853"/>
      <c r="DJ122" s="853"/>
      <c r="DK122" s="853"/>
      <c r="DL122" s="853" t="s">
        <v>139</v>
      </c>
      <c r="DM122" s="853"/>
      <c r="DN122" s="853"/>
      <c r="DO122" s="853"/>
      <c r="DP122" s="853"/>
      <c r="DQ122" s="853" t="s">
        <v>139</v>
      </c>
      <c r="DR122" s="853"/>
      <c r="DS122" s="853"/>
      <c r="DT122" s="853"/>
      <c r="DU122" s="853"/>
      <c r="DV122" s="830" t="s">
        <v>139</v>
      </c>
      <c r="DW122" s="830"/>
      <c r="DX122" s="830"/>
      <c r="DY122" s="830"/>
      <c r="DZ122" s="831"/>
    </row>
    <row r="123" spans="1:130" s="230" customFormat="1" ht="26.25" customHeight="1" x14ac:dyDescent="0.15">
      <c r="A123" s="856"/>
      <c r="B123" s="857"/>
      <c r="C123" s="851" t="s">
        <v>459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22417</v>
      </c>
      <c r="AB123" s="816"/>
      <c r="AC123" s="816"/>
      <c r="AD123" s="816"/>
      <c r="AE123" s="817"/>
      <c r="AF123" s="818">
        <v>22417</v>
      </c>
      <c r="AG123" s="816"/>
      <c r="AH123" s="816"/>
      <c r="AI123" s="816"/>
      <c r="AJ123" s="817"/>
      <c r="AK123" s="818">
        <v>11942</v>
      </c>
      <c r="AL123" s="816"/>
      <c r="AM123" s="816"/>
      <c r="AN123" s="816"/>
      <c r="AO123" s="817"/>
      <c r="AP123" s="860">
        <v>0.2</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474</v>
      </c>
      <c r="BP123" s="914"/>
      <c r="BQ123" s="868">
        <v>11519671</v>
      </c>
      <c r="BR123" s="869"/>
      <c r="BS123" s="869"/>
      <c r="BT123" s="869"/>
      <c r="BU123" s="869"/>
      <c r="BV123" s="869">
        <v>11732093</v>
      </c>
      <c r="BW123" s="869"/>
      <c r="BX123" s="869"/>
      <c r="BY123" s="869"/>
      <c r="BZ123" s="869"/>
      <c r="CA123" s="869">
        <v>11690801</v>
      </c>
      <c r="CB123" s="869"/>
      <c r="CC123" s="869"/>
      <c r="CD123" s="869"/>
      <c r="CE123" s="869"/>
      <c r="CF123" s="784"/>
      <c r="CG123" s="785"/>
      <c r="CH123" s="785"/>
      <c r="CI123" s="785"/>
      <c r="CJ123" s="870"/>
      <c r="CK123" s="905"/>
      <c r="CL123" s="891"/>
      <c r="CM123" s="891"/>
      <c r="CN123" s="891"/>
      <c r="CO123" s="892"/>
      <c r="CP123" s="871" t="s">
        <v>410</v>
      </c>
      <c r="CQ123" s="872"/>
      <c r="CR123" s="872"/>
      <c r="CS123" s="872"/>
      <c r="CT123" s="872"/>
      <c r="CU123" s="872"/>
      <c r="CV123" s="872"/>
      <c r="CW123" s="872"/>
      <c r="CX123" s="872"/>
      <c r="CY123" s="872"/>
      <c r="CZ123" s="872"/>
      <c r="DA123" s="872"/>
      <c r="DB123" s="872"/>
      <c r="DC123" s="872"/>
      <c r="DD123" s="872"/>
      <c r="DE123" s="872"/>
      <c r="DF123" s="873"/>
      <c r="DG123" s="815" t="s">
        <v>139</v>
      </c>
      <c r="DH123" s="816"/>
      <c r="DI123" s="816"/>
      <c r="DJ123" s="816"/>
      <c r="DK123" s="817"/>
      <c r="DL123" s="818" t="s">
        <v>139</v>
      </c>
      <c r="DM123" s="816"/>
      <c r="DN123" s="816"/>
      <c r="DO123" s="816"/>
      <c r="DP123" s="817"/>
      <c r="DQ123" s="818" t="s">
        <v>441</v>
      </c>
      <c r="DR123" s="816"/>
      <c r="DS123" s="816"/>
      <c r="DT123" s="816"/>
      <c r="DU123" s="817"/>
      <c r="DV123" s="860" t="s">
        <v>441</v>
      </c>
      <c r="DW123" s="861"/>
      <c r="DX123" s="861"/>
      <c r="DY123" s="861"/>
      <c r="DZ123" s="862"/>
    </row>
    <row r="124" spans="1:130" s="230" customFormat="1" ht="26.25" customHeight="1" thickBot="1" x14ac:dyDescent="0.2">
      <c r="A124" s="856"/>
      <c r="B124" s="857"/>
      <c r="C124" s="851" t="s">
        <v>462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139</v>
      </c>
      <c r="AB124" s="816"/>
      <c r="AC124" s="816"/>
      <c r="AD124" s="816"/>
      <c r="AE124" s="817"/>
      <c r="AF124" s="818" t="s">
        <v>139</v>
      </c>
      <c r="AG124" s="816"/>
      <c r="AH124" s="816"/>
      <c r="AI124" s="816"/>
      <c r="AJ124" s="817"/>
      <c r="AK124" s="818" t="s">
        <v>139</v>
      </c>
      <c r="AL124" s="816"/>
      <c r="AM124" s="816"/>
      <c r="AN124" s="816"/>
      <c r="AO124" s="817"/>
      <c r="AP124" s="860" t="s">
        <v>441</v>
      </c>
      <c r="AQ124" s="861"/>
      <c r="AR124" s="861"/>
      <c r="AS124" s="861"/>
      <c r="AT124" s="862"/>
      <c r="AU124" s="863" t="s">
        <v>475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47.6</v>
      </c>
      <c r="BR124" s="867"/>
      <c r="BS124" s="867"/>
      <c r="BT124" s="867"/>
      <c r="BU124" s="867"/>
      <c r="BV124" s="867">
        <v>26.4</v>
      </c>
      <c r="BW124" s="867"/>
      <c r="BX124" s="867"/>
      <c r="BY124" s="867"/>
      <c r="BZ124" s="867"/>
      <c r="CA124" s="867">
        <v>15.4</v>
      </c>
      <c r="CB124" s="867"/>
      <c r="CC124" s="867"/>
      <c r="CD124" s="867"/>
      <c r="CE124" s="867"/>
      <c r="CF124" s="762"/>
      <c r="CG124" s="763"/>
      <c r="CH124" s="763"/>
      <c r="CI124" s="763"/>
      <c r="CJ124" s="898"/>
      <c r="CK124" s="906"/>
      <c r="CL124" s="906"/>
      <c r="CM124" s="906"/>
      <c r="CN124" s="906"/>
      <c r="CO124" s="907"/>
      <c r="CP124" s="871" t="s">
        <v>476</v>
      </c>
      <c r="CQ124" s="872"/>
      <c r="CR124" s="872"/>
      <c r="CS124" s="872"/>
      <c r="CT124" s="872"/>
      <c r="CU124" s="872"/>
      <c r="CV124" s="872"/>
      <c r="CW124" s="872"/>
      <c r="CX124" s="872"/>
      <c r="CY124" s="872"/>
      <c r="CZ124" s="872"/>
      <c r="DA124" s="872"/>
      <c r="DB124" s="872"/>
      <c r="DC124" s="872"/>
      <c r="DD124" s="872"/>
      <c r="DE124" s="872"/>
      <c r="DF124" s="873"/>
      <c r="DG124" s="799" t="s">
        <v>477</v>
      </c>
      <c r="DH124" s="800"/>
      <c r="DI124" s="800"/>
      <c r="DJ124" s="800"/>
      <c r="DK124" s="801"/>
      <c r="DL124" s="802" t="s">
        <v>139</v>
      </c>
      <c r="DM124" s="800"/>
      <c r="DN124" s="800"/>
      <c r="DO124" s="800"/>
      <c r="DP124" s="801"/>
      <c r="DQ124" s="802" t="s">
        <v>139</v>
      </c>
      <c r="DR124" s="800"/>
      <c r="DS124" s="800"/>
      <c r="DT124" s="800"/>
      <c r="DU124" s="801"/>
      <c r="DV124" s="884" t="s">
        <v>139</v>
      </c>
      <c r="DW124" s="885"/>
      <c r="DX124" s="885"/>
      <c r="DY124" s="885"/>
      <c r="DZ124" s="886"/>
    </row>
    <row r="125" spans="1:130" s="230" customFormat="1" ht="26.25" customHeight="1" x14ac:dyDescent="0.15">
      <c r="A125" s="856"/>
      <c r="B125" s="857"/>
      <c r="C125" s="851" t="s">
        <v>464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139</v>
      </c>
      <c r="AB125" s="816"/>
      <c r="AC125" s="816"/>
      <c r="AD125" s="816"/>
      <c r="AE125" s="817"/>
      <c r="AF125" s="818" t="s">
        <v>139</v>
      </c>
      <c r="AG125" s="816"/>
      <c r="AH125" s="816"/>
      <c r="AI125" s="816"/>
      <c r="AJ125" s="817"/>
      <c r="AK125" s="818" t="s">
        <v>139</v>
      </c>
      <c r="AL125" s="816"/>
      <c r="AM125" s="816"/>
      <c r="AN125" s="816"/>
      <c r="AO125" s="817"/>
      <c r="AP125" s="860" t="s">
        <v>477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478</v>
      </c>
      <c r="CL125" s="888"/>
      <c r="CM125" s="888"/>
      <c r="CN125" s="888"/>
      <c r="CO125" s="889"/>
      <c r="CP125" s="896" t="s">
        <v>479</v>
      </c>
      <c r="CQ125" s="844"/>
      <c r="CR125" s="844"/>
      <c r="CS125" s="844"/>
      <c r="CT125" s="844"/>
      <c r="CU125" s="844"/>
      <c r="CV125" s="844"/>
      <c r="CW125" s="844"/>
      <c r="CX125" s="844"/>
      <c r="CY125" s="844"/>
      <c r="CZ125" s="844"/>
      <c r="DA125" s="844"/>
      <c r="DB125" s="844"/>
      <c r="DC125" s="844"/>
      <c r="DD125" s="844"/>
      <c r="DE125" s="844"/>
      <c r="DF125" s="845"/>
      <c r="DG125" s="897" t="s">
        <v>139</v>
      </c>
      <c r="DH125" s="878"/>
      <c r="DI125" s="878"/>
      <c r="DJ125" s="878"/>
      <c r="DK125" s="878"/>
      <c r="DL125" s="878" t="s">
        <v>139</v>
      </c>
      <c r="DM125" s="878"/>
      <c r="DN125" s="878"/>
      <c r="DO125" s="878"/>
      <c r="DP125" s="878"/>
      <c r="DQ125" s="878" t="s">
        <v>139</v>
      </c>
      <c r="DR125" s="878"/>
      <c r="DS125" s="878"/>
      <c r="DT125" s="878"/>
      <c r="DU125" s="878"/>
      <c r="DV125" s="879" t="s">
        <v>477</v>
      </c>
      <c r="DW125" s="879"/>
      <c r="DX125" s="879"/>
      <c r="DY125" s="879"/>
      <c r="DZ125" s="880"/>
    </row>
    <row r="126" spans="1:130" s="230" customFormat="1" ht="26.25" customHeight="1" thickBot="1" x14ac:dyDescent="0.2">
      <c r="A126" s="856"/>
      <c r="B126" s="857"/>
      <c r="C126" s="851" t="s">
        <v>466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139</v>
      </c>
      <c r="AB126" s="816"/>
      <c r="AC126" s="816"/>
      <c r="AD126" s="816"/>
      <c r="AE126" s="817"/>
      <c r="AF126" s="818" t="s">
        <v>139</v>
      </c>
      <c r="AG126" s="816"/>
      <c r="AH126" s="816"/>
      <c r="AI126" s="816"/>
      <c r="AJ126" s="817"/>
      <c r="AK126" s="818" t="s">
        <v>477</v>
      </c>
      <c r="AL126" s="816"/>
      <c r="AM126" s="816"/>
      <c r="AN126" s="816"/>
      <c r="AO126" s="817"/>
      <c r="AP126" s="860" t="s">
        <v>139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480</v>
      </c>
      <c r="CQ126" s="788"/>
      <c r="CR126" s="788"/>
      <c r="CS126" s="788"/>
      <c r="CT126" s="788"/>
      <c r="CU126" s="788"/>
      <c r="CV126" s="788"/>
      <c r="CW126" s="788"/>
      <c r="CX126" s="788"/>
      <c r="CY126" s="788"/>
      <c r="CZ126" s="788"/>
      <c r="DA126" s="788"/>
      <c r="DB126" s="788"/>
      <c r="DC126" s="788"/>
      <c r="DD126" s="788"/>
      <c r="DE126" s="788"/>
      <c r="DF126" s="789"/>
      <c r="DG126" s="852" t="s">
        <v>139</v>
      </c>
      <c r="DH126" s="853"/>
      <c r="DI126" s="853"/>
      <c r="DJ126" s="853"/>
      <c r="DK126" s="853"/>
      <c r="DL126" s="853" t="s">
        <v>139</v>
      </c>
      <c r="DM126" s="853"/>
      <c r="DN126" s="853"/>
      <c r="DO126" s="853"/>
      <c r="DP126" s="853"/>
      <c r="DQ126" s="853" t="s">
        <v>139</v>
      </c>
      <c r="DR126" s="853"/>
      <c r="DS126" s="853"/>
      <c r="DT126" s="853"/>
      <c r="DU126" s="853"/>
      <c r="DV126" s="830" t="s">
        <v>139</v>
      </c>
      <c r="DW126" s="830"/>
      <c r="DX126" s="830"/>
      <c r="DY126" s="830"/>
      <c r="DZ126" s="831"/>
    </row>
    <row r="127" spans="1:130" s="230" customFormat="1" ht="26.25" customHeight="1" x14ac:dyDescent="0.15">
      <c r="A127" s="858"/>
      <c r="B127" s="859"/>
      <c r="C127" s="874" t="s">
        <v>481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1377</v>
      </c>
      <c r="AB127" s="816"/>
      <c r="AC127" s="816"/>
      <c r="AD127" s="816"/>
      <c r="AE127" s="817"/>
      <c r="AF127" s="818">
        <v>809</v>
      </c>
      <c r="AG127" s="816"/>
      <c r="AH127" s="816"/>
      <c r="AI127" s="816"/>
      <c r="AJ127" s="817"/>
      <c r="AK127" s="818">
        <v>230</v>
      </c>
      <c r="AL127" s="816"/>
      <c r="AM127" s="816"/>
      <c r="AN127" s="816"/>
      <c r="AO127" s="817"/>
      <c r="AP127" s="860">
        <v>0</v>
      </c>
      <c r="AQ127" s="861"/>
      <c r="AR127" s="861"/>
      <c r="AS127" s="861"/>
      <c r="AT127" s="862"/>
      <c r="AU127" s="232"/>
      <c r="AV127" s="232"/>
      <c r="AW127" s="232"/>
      <c r="AX127" s="877" t="s">
        <v>482</v>
      </c>
      <c r="AY127" s="848"/>
      <c r="AZ127" s="848"/>
      <c r="BA127" s="848"/>
      <c r="BB127" s="848"/>
      <c r="BC127" s="848"/>
      <c r="BD127" s="848"/>
      <c r="BE127" s="849"/>
      <c r="BF127" s="847" t="s">
        <v>483</v>
      </c>
      <c r="BG127" s="848"/>
      <c r="BH127" s="848"/>
      <c r="BI127" s="848"/>
      <c r="BJ127" s="848"/>
      <c r="BK127" s="848"/>
      <c r="BL127" s="849"/>
      <c r="BM127" s="847" t="s">
        <v>484</v>
      </c>
      <c r="BN127" s="848"/>
      <c r="BO127" s="848"/>
      <c r="BP127" s="848"/>
      <c r="BQ127" s="848"/>
      <c r="BR127" s="848"/>
      <c r="BS127" s="849"/>
      <c r="BT127" s="847" t="s">
        <v>485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486</v>
      </c>
      <c r="CQ127" s="788"/>
      <c r="CR127" s="788"/>
      <c r="CS127" s="788"/>
      <c r="CT127" s="788"/>
      <c r="CU127" s="788"/>
      <c r="CV127" s="788"/>
      <c r="CW127" s="788"/>
      <c r="CX127" s="788"/>
      <c r="CY127" s="788"/>
      <c r="CZ127" s="788"/>
      <c r="DA127" s="788"/>
      <c r="DB127" s="788"/>
      <c r="DC127" s="788"/>
      <c r="DD127" s="788"/>
      <c r="DE127" s="788"/>
      <c r="DF127" s="789"/>
      <c r="DG127" s="852" t="s">
        <v>139</v>
      </c>
      <c r="DH127" s="853"/>
      <c r="DI127" s="853"/>
      <c r="DJ127" s="853"/>
      <c r="DK127" s="853"/>
      <c r="DL127" s="853" t="s">
        <v>139</v>
      </c>
      <c r="DM127" s="853"/>
      <c r="DN127" s="853"/>
      <c r="DO127" s="853"/>
      <c r="DP127" s="853"/>
      <c r="DQ127" s="853" t="s">
        <v>139</v>
      </c>
      <c r="DR127" s="853"/>
      <c r="DS127" s="853"/>
      <c r="DT127" s="853"/>
      <c r="DU127" s="853"/>
      <c r="DV127" s="830" t="s">
        <v>477</v>
      </c>
      <c r="DW127" s="830"/>
      <c r="DX127" s="830"/>
      <c r="DY127" s="830"/>
      <c r="DZ127" s="831"/>
    </row>
    <row r="128" spans="1:130" s="230" customFormat="1" ht="26.25" customHeight="1" thickBot="1" x14ac:dyDescent="0.2">
      <c r="A128" s="832" t="s">
        <v>487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488</v>
      </c>
      <c r="X128" s="834"/>
      <c r="Y128" s="834"/>
      <c r="Z128" s="835"/>
      <c r="AA128" s="836">
        <v>149980</v>
      </c>
      <c r="AB128" s="837"/>
      <c r="AC128" s="837"/>
      <c r="AD128" s="837"/>
      <c r="AE128" s="838"/>
      <c r="AF128" s="839">
        <v>147748</v>
      </c>
      <c r="AG128" s="837"/>
      <c r="AH128" s="837"/>
      <c r="AI128" s="837"/>
      <c r="AJ128" s="838"/>
      <c r="AK128" s="839">
        <v>143387</v>
      </c>
      <c r="AL128" s="837"/>
      <c r="AM128" s="837"/>
      <c r="AN128" s="837"/>
      <c r="AO128" s="838"/>
      <c r="AP128" s="840"/>
      <c r="AQ128" s="841"/>
      <c r="AR128" s="841"/>
      <c r="AS128" s="841"/>
      <c r="AT128" s="842"/>
      <c r="AU128" s="232"/>
      <c r="AV128" s="232"/>
      <c r="AW128" s="232"/>
      <c r="AX128" s="843" t="s">
        <v>489</v>
      </c>
      <c r="AY128" s="844"/>
      <c r="AZ128" s="844"/>
      <c r="BA128" s="844"/>
      <c r="BB128" s="844"/>
      <c r="BC128" s="844"/>
      <c r="BD128" s="844"/>
      <c r="BE128" s="845"/>
      <c r="BF128" s="822" t="s">
        <v>477</v>
      </c>
      <c r="BG128" s="823"/>
      <c r="BH128" s="823"/>
      <c r="BI128" s="823"/>
      <c r="BJ128" s="823"/>
      <c r="BK128" s="823"/>
      <c r="BL128" s="846"/>
      <c r="BM128" s="822">
        <v>14.47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490</v>
      </c>
      <c r="CQ128" s="766"/>
      <c r="CR128" s="766"/>
      <c r="CS128" s="766"/>
      <c r="CT128" s="766"/>
      <c r="CU128" s="766"/>
      <c r="CV128" s="766"/>
      <c r="CW128" s="766"/>
      <c r="CX128" s="766"/>
      <c r="CY128" s="766"/>
      <c r="CZ128" s="766"/>
      <c r="DA128" s="766"/>
      <c r="DB128" s="766"/>
      <c r="DC128" s="766"/>
      <c r="DD128" s="766"/>
      <c r="DE128" s="766"/>
      <c r="DF128" s="767"/>
      <c r="DG128" s="826">
        <v>4470</v>
      </c>
      <c r="DH128" s="827"/>
      <c r="DI128" s="827"/>
      <c r="DJ128" s="827"/>
      <c r="DK128" s="827"/>
      <c r="DL128" s="827">
        <v>3650</v>
      </c>
      <c r="DM128" s="827"/>
      <c r="DN128" s="827"/>
      <c r="DO128" s="827"/>
      <c r="DP128" s="827"/>
      <c r="DQ128" s="827">
        <v>2830</v>
      </c>
      <c r="DR128" s="827"/>
      <c r="DS128" s="827"/>
      <c r="DT128" s="827"/>
      <c r="DU128" s="827"/>
      <c r="DV128" s="828">
        <v>0.1</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491</v>
      </c>
      <c r="X129" s="813"/>
      <c r="Y129" s="813"/>
      <c r="Z129" s="814"/>
      <c r="AA129" s="815">
        <v>5768033</v>
      </c>
      <c r="AB129" s="816"/>
      <c r="AC129" s="816"/>
      <c r="AD129" s="816"/>
      <c r="AE129" s="817"/>
      <c r="AF129" s="818">
        <v>6130696</v>
      </c>
      <c r="AG129" s="816"/>
      <c r="AH129" s="816"/>
      <c r="AI129" s="816"/>
      <c r="AJ129" s="817"/>
      <c r="AK129" s="818">
        <v>5950771</v>
      </c>
      <c r="AL129" s="816"/>
      <c r="AM129" s="816"/>
      <c r="AN129" s="816"/>
      <c r="AO129" s="817"/>
      <c r="AP129" s="819"/>
      <c r="AQ129" s="820"/>
      <c r="AR129" s="820"/>
      <c r="AS129" s="820"/>
      <c r="AT129" s="821"/>
      <c r="AU129" s="233"/>
      <c r="AV129" s="233"/>
      <c r="AW129" s="233"/>
      <c r="AX129" s="787" t="s">
        <v>492</v>
      </c>
      <c r="AY129" s="788"/>
      <c r="AZ129" s="788"/>
      <c r="BA129" s="788"/>
      <c r="BB129" s="788"/>
      <c r="BC129" s="788"/>
      <c r="BD129" s="788"/>
      <c r="BE129" s="789"/>
      <c r="BF129" s="806" t="s">
        <v>139</v>
      </c>
      <c r="BG129" s="807"/>
      <c r="BH129" s="807"/>
      <c r="BI129" s="807"/>
      <c r="BJ129" s="807"/>
      <c r="BK129" s="807"/>
      <c r="BL129" s="808"/>
      <c r="BM129" s="806">
        <v>19.47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494</v>
      </c>
      <c r="X130" s="813"/>
      <c r="Y130" s="813"/>
      <c r="Z130" s="814"/>
      <c r="AA130" s="815">
        <v>737702</v>
      </c>
      <c r="AB130" s="816"/>
      <c r="AC130" s="816"/>
      <c r="AD130" s="816"/>
      <c r="AE130" s="817"/>
      <c r="AF130" s="818">
        <v>731254</v>
      </c>
      <c r="AG130" s="816"/>
      <c r="AH130" s="816"/>
      <c r="AI130" s="816"/>
      <c r="AJ130" s="817"/>
      <c r="AK130" s="818">
        <v>719246</v>
      </c>
      <c r="AL130" s="816"/>
      <c r="AM130" s="816"/>
      <c r="AN130" s="816"/>
      <c r="AO130" s="817"/>
      <c r="AP130" s="819"/>
      <c r="AQ130" s="820"/>
      <c r="AR130" s="820"/>
      <c r="AS130" s="820"/>
      <c r="AT130" s="821"/>
      <c r="AU130" s="233"/>
      <c r="AV130" s="233"/>
      <c r="AW130" s="233"/>
      <c r="AX130" s="787" t="s">
        <v>495</v>
      </c>
      <c r="AY130" s="788"/>
      <c r="AZ130" s="788"/>
      <c r="BA130" s="788"/>
      <c r="BB130" s="788"/>
      <c r="BC130" s="788"/>
      <c r="BD130" s="788"/>
      <c r="BE130" s="789"/>
      <c r="BF130" s="790">
        <v>5.9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496</v>
      </c>
      <c r="X131" s="797"/>
      <c r="Y131" s="797"/>
      <c r="Z131" s="798"/>
      <c r="AA131" s="799">
        <v>5030331</v>
      </c>
      <c r="AB131" s="800"/>
      <c r="AC131" s="800"/>
      <c r="AD131" s="800"/>
      <c r="AE131" s="801"/>
      <c r="AF131" s="802">
        <v>5399442</v>
      </c>
      <c r="AG131" s="800"/>
      <c r="AH131" s="800"/>
      <c r="AI131" s="800"/>
      <c r="AJ131" s="801"/>
      <c r="AK131" s="802">
        <v>5231525</v>
      </c>
      <c r="AL131" s="800"/>
      <c r="AM131" s="800"/>
      <c r="AN131" s="800"/>
      <c r="AO131" s="801"/>
      <c r="AP131" s="803"/>
      <c r="AQ131" s="804"/>
      <c r="AR131" s="804"/>
      <c r="AS131" s="804"/>
      <c r="AT131" s="805"/>
      <c r="AU131" s="233"/>
      <c r="AV131" s="233"/>
      <c r="AW131" s="233"/>
      <c r="AX131" s="765" t="s">
        <v>497</v>
      </c>
      <c r="AY131" s="766"/>
      <c r="AZ131" s="766"/>
      <c r="BA131" s="766"/>
      <c r="BB131" s="766"/>
      <c r="BC131" s="766"/>
      <c r="BD131" s="766"/>
      <c r="BE131" s="767"/>
      <c r="BF131" s="768">
        <v>15.4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498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499</v>
      </c>
      <c r="W132" s="778"/>
      <c r="X132" s="778"/>
      <c r="Y132" s="778"/>
      <c r="Z132" s="779"/>
      <c r="AA132" s="780">
        <v>5.5849605130000004</v>
      </c>
      <c r="AB132" s="781"/>
      <c r="AC132" s="781"/>
      <c r="AD132" s="781"/>
      <c r="AE132" s="782"/>
      <c r="AF132" s="783">
        <v>6.1646555330000004</v>
      </c>
      <c r="AG132" s="781"/>
      <c r="AH132" s="781"/>
      <c r="AI132" s="781"/>
      <c r="AJ132" s="782"/>
      <c r="AK132" s="783">
        <v>5.9600021029999999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500</v>
      </c>
      <c r="W133" s="757"/>
      <c r="X133" s="757"/>
      <c r="Y133" s="757"/>
      <c r="Z133" s="758"/>
      <c r="AA133" s="759">
        <v>7.1</v>
      </c>
      <c r="AB133" s="760"/>
      <c r="AC133" s="760"/>
      <c r="AD133" s="760"/>
      <c r="AE133" s="761"/>
      <c r="AF133" s="759">
        <v>5.9</v>
      </c>
      <c r="AG133" s="760"/>
      <c r="AH133" s="760"/>
      <c r="AI133" s="760"/>
      <c r="AJ133" s="761"/>
      <c r="AK133" s="759">
        <v>5.9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5uTh6c5JBOfW3Lo9rCX1zeNvzzBmtrZf6R6N/NmAHhU+jFMveEm5/vRIxOcX9Pd/Jk2LZjJhVmNmzekV8YSbQ==" saltValue="ck+cExpNAtG316ZVNyw+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Q105"/>
  <sheetViews>
    <sheetView showGridLines="0" view="pageBreakPreview" zoomScale="70" zoomScaleNormal="85" zoomScaleSheetLayoutView="70" workbookViewId="0">
      <selection activeCell="BD76" sqref="BD7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590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hPGftn4fR0DSWE0VUcj6eM7WrSvABFchFKh3RdSozqXJGtDhRnKTQnGSQmQGneMgrwo7/1ySSi918+6lDPbqQ==" saltValue="QA/JnjNKul51lEvUk3T2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NPkFRHHO+tVpDbpdszGF6gZ2RDjhr/6X0GXag3+wHmxhlt3RxrBQDZiIoK5VKX7ovqgEwBAcpt/pHad3Jiqxg==" saltValue="tVYAJT5tiQAPM5incsDd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Z73"/>
  <sheetViews>
    <sheetView showGridLines="0" view="pageBreakPreview" workbookViewId="0">
      <selection activeCell="F38" sqref="F3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509</v>
      </c>
      <c r="AL9" s="1167"/>
      <c r="AM9" s="1167"/>
      <c r="AN9" s="1168"/>
      <c r="AO9" s="281">
        <v>1817126</v>
      </c>
      <c r="AP9" s="281">
        <v>103475</v>
      </c>
      <c r="AQ9" s="282">
        <v>91991</v>
      </c>
      <c r="AR9" s="283">
        <v>12.5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510</v>
      </c>
      <c r="AL10" s="1167"/>
      <c r="AM10" s="1167"/>
      <c r="AN10" s="1168"/>
      <c r="AO10" s="284">
        <v>458565</v>
      </c>
      <c r="AP10" s="284">
        <v>26113</v>
      </c>
      <c r="AQ10" s="285">
        <v>12405</v>
      </c>
      <c r="AR10" s="286">
        <v>110.5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511</v>
      </c>
      <c r="AL11" s="1167"/>
      <c r="AM11" s="1167"/>
      <c r="AN11" s="1168"/>
      <c r="AO11" s="284">
        <v>1152</v>
      </c>
      <c r="AP11" s="284">
        <v>66</v>
      </c>
      <c r="AQ11" s="285">
        <v>395</v>
      </c>
      <c r="AR11" s="286">
        <v>-83.3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512</v>
      </c>
      <c r="AL12" s="1167"/>
      <c r="AM12" s="1167"/>
      <c r="AN12" s="1168"/>
      <c r="AO12" s="284" t="s">
        <v>513</v>
      </c>
      <c r="AP12" s="284" t="s">
        <v>513</v>
      </c>
      <c r="AQ12" s="285">
        <v>19</v>
      </c>
      <c r="AR12" s="286" t="s">
        <v>513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514</v>
      </c>
      <c r="AL13" s="1167"/>
      <c r="AM13" s="1167"/>
      <c r="AN13" s="1168"/>
      <c r="AO13" s="284">
        <v>78210</v>
      </c>
      <c r="AP13" s="284">
        <v>4454</v>
      </c>
      <c r="AQ13" s="285">
        <v>3751</v>
      </c>
      <c r="AR13" s="286">
        <v>18.7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515</v>
      </c>
      <c r="AL14" s="1167"/>
      <c r="AM14" s="1167"/>
      <c r="AN14" s="1168"/>
      <c r="AO14" s="284">
        <v>150</v>
      </c>
      <c r="AP14" s="284">
        <v>9</v>
      </c>
      <c r="AQ14" s="285">
        <v>1672</v>
      </c>
      <c r="AR14" s="286">
        <v>-99.5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516</v>
      </c>
      <c r="AL15" s="1170"/>
      <c r="AM15" s="1170"/>
      <c r="AN15" s="1171"/>
      <c r="AO15" s="284">
        <v>-132516</v>
      </c>
      <c r="AP15" s="284">
        <v>-7546</v>
      </c>
      <c r="AQ15" s="285">
        <v>-6358</v>
      </c>
      <c r="AR15" s="286">
        <v>18.7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2222687</v>
      </c>
      <c r="AP16" s="284">
        <v>126570</v>
      </c>
      <c r="AQ16" s="285">
        <v>103876</v>
      </c>
      <c r="AR16" s="286">
        <v>21.8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521</v>
      </c>
      <c r="AL21" s="1173"/>
      <c r="AM21" s="1173"/>
      <c r="AN21" s="1174"/>
      <c r="AO21" s="297">
        <v>10.59</v>
      </c>
      <c r="AP21" s="298">
        <v>9.2899999999999991</v>
      </c>
      <c r="AQ21" s="299">
        <v>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522</v>
      </c>
      <c r="AL22" s="1173"/>
      <c r="AM22" s="1173"/>
      <c r="AN22" s="1174"/>
      <c r="AO22" s="302">
        <v>98.3</v>
      </c>
      <c r="AP22" s="303">
        <v>96.9</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526</v>
      </c>
      <c r="AL32" s="1157"/>
      <c r="AM32" s="1157"/>
      <c r="AN32" s="1158"/>
      <c r="AO32" s="312">
        <v>684837</v>
      </c>
      <c r="AP32" s="312">
        <v>38998</v>
      </c>
      <c r="AQ32" s="313">
        <v>51927</v>
      </c>
      <c r="AR32" s="314">
        <v>-24.9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527</v>
      </c>
      <c r="AL33" s="1157"/>
      <c r="AM33" s="1157"/>
      <c r="AN33" s="1158"/>
      <c r="AO33" s="312" t="s">
        <v>513</v>
      </c>
      <c r="AP33" s="312" t="s">
        <v>513</v>
      </c>
      <c r="AQ33" s="313" t="s">
        <v>513</v>
      </c>
      <c r="AR33" s="314" t="s">
        <v>513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528</v>
      </c>
      <c r="AL34" s="1157"/>
      <c r="AM34" s="1157"/>
      <c r="AN34" s="1158"/>
      <c r="AO34" s="312" t="s">
        <v>513</v>
      </c>
      <c r="AP34" s="312" t="s">
        <v>513</v>
      </c>
      <c r="AQ34" s="313" t="s">
        <v>513</v>
      </c>
      <c r="AR34" s="314" t="s">
        <v>513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529</v>
      </c>
      <c r="AL35" s="1157"/>
      <c r="AM35" s="1157"/>
      <c r="AN35" s="1158"/>
      <c r="AO35" s="312">
        <v>454279</v>
      </c>
      <c r="AP35" s="312">
        <v>25869</v>
      </c>
      <c r="AQ35" s="313">
        <v>15337</v>
      </c>
      <c r="AR35" s="314">
        <v>68.7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530</v>
      </c>
      <c r="AL36" s="1157"/>
      <c r="AM36" s="1157"/>
      <c r="AN36" s="1158"/>
      <c r="AO36" s="312">
        <v>23144</v>
      </c>
      <c r="AP36" s="312">
        <v>1318</v>
      </c>
      <c r="AQ36" s="313">
        <v>2347</v>
      </c>
      <c r="AR36" s="314">
        <v>-43.8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531</v>
      </c>
      <c r="AL37" s="1157"/>
      <c r="AM37" s="1157"/>
      <c r="AN37" s="1158"/>
      <c r="AO37" s="312">
        <v>12172</v>
      </c>
      <c r="AP37" s="312">
        <v>693</v>
      </c>
      <c r="AQ37" s="313">
        <v>463</v>
      </c>
      <c r="AR37" s="314">
        <v>49.7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532</v>
      </c>
      <c r="AL38" s="1160"/>
      <c r="AM38" s="1160"/>
      <c r="AN38" s="1161"/>
      <c r="AO38" s="315" t="s">
        <v>513</v>
      </c>
      <c r="AP38" s="315" t="s">
        <v>513</v>
      </c>
      <c r="AQ38" s="316">
        <v>1</v>
      </c>
      <c r="AR38" s="304" t="s">
        <v>513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533</v>
      </c>
      <c r="AL39" s="1160"/>
      <c r="AM39" s="1160"/>
      <c r="AN39" s="1161"/>
      <c r="AO39" s="312">
        <v>-143387</v>
      </c>
      <c r="AP39" s="312">
        <v>-8165</v>
      </c>
      <c r="AQ39" s="313">
        <v>-3326</v>
      </c>
      <c r="AR39" s="314">
        <v>145.5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534</v>
      </c>
      <c r="AL40" s="1157"/>
      <c r="AM40" s="1157"/>
      <c r="AN40" s="1158"/>
      <c r="AO40" s="312">
        <v>-719246</v>
      </c>
      <c r="AP40" s="312">
        <v>-40957</v>
      </c>
      <c r="AQ40" s="313">
        <v>-45680</v>
      </c>
      <c r="AR40" s="314">
        <v>-10.3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306</v>
      </c>
      <c r="AL41" s="1163"/>
      <c r="AM41" s="1163"/>
      <c r="AN41" s="1164"/>
      <c r="AO41" s="312">
        <v>311799</v>
      </c>
      <c r="AP41" s="312">
        <v>17755</v>
      </c>
      <c r="AQ41" s="313">
        <v>21069</v>
      </c>
      <c r="AR41" s="314">
        <v>-15.7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504</v>
      </c>
      <c r="AN49" s="1151" t="s">
        <v>538</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509098</v>
      </c>
      <c r="AN51" s="334">
        <v>26945</v>
      </c>
      <c r="AO51" s="335">
        <v>78.2</v>
      </c>
      <c r="AP51" s="336">
        <v>73475</v>
      </c>
      <c r="AQ51" s="337">
        <v>9.1</v>
      </c>
      <c r="AR51" s="338">
        <v>69.099999999999994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324406</v>
      </c>
      <c r="AN52" s="342">
        <v>17170</v>
      </c>
      <c r="AO52" s="343">
        <v>118.1</v>
      </c>
      <c r="AP52" s="344">
        <v>43072</v>
      </c>
      <c r="AQ52" s="345">
        <v>31.1</v>
      </c>
      <c r="AR52" s="346">
        <v>87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651003</v>
      </c>
      <c r="AN53" s="334">
        <v>35068</v>
      </c>
      <c r="AO53" s="335">
        <v>30.1</v>
      </c>
      <c r="AP53" s="336">
        <v>87464</v>
      </c>
      <c r="AQ53" s="337">
        <v>19</v>
      </c>
      <c r="AR53" s="338">
        <v>11.1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306106</v>
      </c>
      <c r="AN54" s="342">
        <v>16489</v>
      </c>
      <c r="AO54" s="343">
        <v>-4</v>
      </c>
      <c r="AP54" s="344">
        <v>47479</v>
      </c>
      <c r="AQ54" s="345">
        <v>10.199999999999999</v>
      </c>
      <c r="AR54" s="346">
        <v>-14.2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542710</v>
      </c>
      <c r="AN55" s="334">
        <v>29733</v>
      </c>
      <c r="AO55" s="335">
        <v>-15.2</v>
      </c>
      <c r="AP55" s="336">
        <v>96248</v>
      </c>
      <c r="AQ55" s="337">
        <v>10</v>
      </c>
      <c r="AR55" s="338">
        <v>-25.2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148619</v>
      </c>
      <c r="AN56" s="342">
        <v>8142</v>
      </c>
      <c r="AO56" s="343">
        <v>-50.6</v>
      </c>
      <c r="AP56" s="344">
        <v>55768</v>
      </c>
      <c r="AQ56" s="345">
        <v>17.5</v>
      </c>
      <c r="AR56" s="346">
        <v>-68.099999999999994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823756</v>
      </c>
      <c r="AN57" s="334">
        <v>45969</v>
      </c>
      <c r="AO57" s="335">
        <v>54.6</v>
      </c>
      <c r="AP57" s="336">
        <v>76413</v>
      </c>
      <c r="AQ57" s="337">
        <v>-20.6</v>
      </c>
      <c r="AR57" s="338">
        <v>75.2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101515</v>
      </c>
      <c r="AN58" s="342">
        <v>5665</v>
      </c>
      <c r="AO58" s="343">
        <v>-30.4</v>
      </c>
      <c r="AP58" s="344">
        <v>39658</v>
      </c>
      <c r="AQ58" s="345">
        <v>-28.9</v>
      </c>
      <c r="AR58" s="346">
        <v>-1.5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425162</v>
      </c>
      <c r="AN59" s="334">
        <v>24211</v>
      </c>
      <c r="AO59" s="335">
        <v>-47.3</v>
      </c>
      <c r="AP59" s="336">
        <v>66481</v>
      </c>
      <c r="AQ59" s="337">
        <v>-13</v>
      </c>
      <c r="AR59" s="338">
        <v>-34.299999999999997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73920</v>
      </c>
      <c r="AN60" s="342">
        <v>4209</v>
      </c>
      <c r="AO60" s="343">
        <v>-25.7</v>
      </c>
      <c r="AP60" s="344">
        <v>36120</v>
      </c>
      <c r="AQ60" s="345">
        <v>-8.9</v>
      </c>
      <c r="AR60" s="346">
        <v>-16.8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590346</v>
      </c>
      <c r="AN61" s="349">
        <v>32385</v>
      </c>
      <c r="AO61" s="350">
        <v>20.100000000000001</v>
      </c>
      <c r="AP61" s="351">
        <v>80016</v>
      </c>
      <c r="AQ61" s="352">
        <v>0.9</v>
      </c>
      <c r="AR61" s="338">
        <v>19.2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190913</v>
      </c>
      <c r="AN62" s="342">
        <v>10335</v>
      </c>
      <c r="AO62" s="343">
        <v>1.5</v>
      </c>
      <c r="AP62" s="344">
        <v>44419</v>
      </c>
      <c r="AQ62" s="345">
        <v>4.2</v>
      </c>
      <c r="AR62" s="346">
        <v>-2.7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0w3HlOxu6Z48DXzH92Ie6KeJCKFfqxupPqdKpC3SOSAPQOv4d8476y930SCpCjDBVKh3MtCv6TSm9XcUrX0Hw==" saltValue="p6VlN1KGn1SkpgrAh8pZ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DU121"/>
  <sheetViews>
    <sheetView showGridLines="0" zoomScale="85" zoomScaleNormal="85" zoomScaleSheetLayoutView="55" workbookViewId="0">
      <selection activeCell="AH103" sqref="AH10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20" spans="125:125" ht="13.5" hidden="1" customHeight="1" x14ac:dyDescent="0.15"/>
    <row r="121" spans="125:125" ht="13.5" hidden="1" customHeight="1" x14ac:dyDescent="0.15">
      <c r="DU121" s="259"/>
    </row>
  </sheetData>
  <sheetProtection algorithmName="SHA-512" hashValue="hmgZEuh1cK+yuZWCKmjUrT1x9QUWaN8p6PoioodoXsP2WiJOtlmcPubyaw7cTXE2mVlLplaDrYHNYspFnmNlbg==" saltValue="1Kw+Br8SbCqvXa4IXv1H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O8RiaQsm4Di4QHOKFCFMLoF4KHgClN1TIAPdlGS+OvSL+OUnT/ygSFr4IFG9iNaTIr1QZaLp9oDOofcahuTNrw==" saltValue="ZmDfAkBR1FeaZF53ZM5B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
    <pageSetUpPr fitToPage="1"/>
  </sheetPr>
  <dimension ref="B1:J50"/>
  <sheetViews>
    <sheetView showGridLines="0" topLeftCell="A19" zoomScale="70" zoomScaleNormal="7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75" t="s">
        <v>3</v>
      </c>
      <c r="D47" s="1175"/>
      <c r="E47" s="1176"/>
      <c r="F47" s="11">
        <v>7.2</v>
      </c>
      <c r="G47" s="12">
        <v>7.76</v>
      </c>
      <c r="H47" s="12">
        <v>10.27</v>
      </c>
      <c r="I47" s="12">
        <v>10.39</v>
      </c>
      <c r="J47" s="13">
        <v>10.029999999999999</v>
      </c>
    </row>
    <row r="48" spans="2:10" ht="57.75" customHeight="1" x14ac:dyDescent="0.15">
      <c r="B48" s="14"/>
      <c r="C48" s="1177" t="s">
        <v>4</v>
      </c>
      <c r="D48" s="1177"/>
      <c r="E48" s="1178"/>
      <c r="F48" s="15">
        <v>3.71</v>
      </c>
      <c r="G48" s="16">
        <v>4.3099999999999996</v>
      </c>
      <c r="H48" s="16">
        <v>4.8499999999999996</v>
      </c>
      <c r="I48" s="16">
        <v>7.99</v>
      </c>
      <c r="J48" s="17">
        <v>6.43</v>
      </c>
    </row>
    <row r="49" spans="2:10" ht="57.75" customHeight="1" thickBot="1" x14ac:dyDescent="0.2">
      <c r="B49" s="18"/>
      <c r="C49" s="1179" t="s">
        <v>5</v>
      </c>
      <c r="D49" s="1179"/>
      <c r="E49" s="1180"/>
      <c r="F49" s="19" t="s">
        <v>559</v>
      </c>
      <c r="G49" s="20">
        <v>1.1200000000000001</v>
      </c>
      <c r="H49" s="20">
        <v>3.33</v>
      </c>
      <c r="I49" s="20">
        <v>4.1500000000000004</v>
      </c>
      <c r="J49" s="21">
        <v>3.02</v>
      </c>
    </row>
    <row r="50" spans="2:10" x14ac:dyDescent="0.15"/>
  </sheetData>
  <sheetProtection algorithmName="SHA-512" hashValue="3QpLs7oUkknt3LyATZ9xAPxWpHZ8/DvuFExdsLW+nInjhlyA7zCaHrg+ikBx4PsjQ4+g9rA3l0UQ0p51wmuzdg==" saltValue="BGpIy7UYUQ//OfwW/E86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2025-03-11T05:14:58Z</cp:lastPrinted>
  <dcterms:created xsi:type="dcterms:W3CDTF">2024-02-04T23:34:52Z</dcterms:created>
  <dcterms:modified xsi:type="dcterms:W3CDTF">2025-03-11T05:18:33Z</dcterms:modified>
  <cp:category/>
</cp:coreProperties>
</file>