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bunsyo16l\zaisei\zaisei\財政比較分析表（財政状況資料集）\R5\公会計関係\250904_令和５年度財政状況資料集の作成について（2回目・地方公会計関係）\提出\"/>
    </mc:Choice>
  </mc:AlternateContent>
  <xr:revisionPtr revIDLastSave="0" documentId="8_{688FDA4B-77C0-47F2-9632-7BF3C079CEAA}" xr6:coauthVersionLast="36" xr6:coauthVersionMax="36" xr10:uidLastSave="{00000000-0000-0000-0000-000000000000}"/>
  <bookViews>
    <workbookView xWindow="0" yWindow="0" windowWidth="7620" windowHeight="8265"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U34" i="10" l="1"/>
  <c r="U35" i="10" s="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<sst xmlns="http://schemas.openxmlformats.org/spreadsheetml/2006/main" count="1096" uniqueCount="570">
  <si>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</si>
  <si>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</si>
  <si>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</si>
  <si>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</si>
  <si>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</si>
  <si>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</si>
  <si>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</si>
  <si>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</si>
  <si>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</si>
  <si>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</si>
  <si>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</si>
  <si>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</si>
  <si>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</si>
  <si>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</si>
  <si>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</si>
  <si>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</si>
  <si>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</si>
  <si>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</si>
  <si>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</si>
  <si>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</si>
  <si>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</si>
  <si>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</si>
  <si>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</si>
  <si>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</si>
  <si>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</si>
  <si>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</si>
  <si>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</si>
  <si>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</si>
  <si>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</si>
  <si>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</si>
  <si>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</si>
  <si>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</si>
  <si>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</si>
  <si>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</si>
  <si>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</si>
  <si>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</si>
  <si>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</si>
  <si>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</si>
  <si>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</si>
  <si>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</si>
  <si>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</si>
  <si>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</si>
  <si>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</si>
  <si>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</si>
  <si>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</si>
  <si>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</si>
  <si>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</si>
  <si>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</si>
  <si>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</si>
  <si>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</si>
  <si>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</si>
  <si>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</si>
  <si>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</si>
  <si>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</si>
  <si>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</si>
  <si>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</si>
  <si>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</si>
  <si>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</si>
  <si>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</si>
  <si>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</si>
  <si>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</si>
  <si>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</si>
  <si>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</si>
  <si>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</si>
  <si>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</si>
  <si>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</si>
  <si>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</si>
  <si>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</si>
  <si>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</si>
  <si>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</si>
  <si>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</si>
  <si>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</si>
  <si>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</si>
  <si>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</si>
  <si>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</si>
  <si>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</si>
  <si>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</si>
  <si>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</si>
  <si>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</si>
  <si>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</si>
  <si>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</si>
  <si>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</si>
  <si>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</si>
  <si>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</si>
  <si>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</si>
  <si>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</si>
  <si>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</si>
  <si>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</si>
  <si>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</si>
  <si>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</si>
  <si>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</si>
  <si>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</si>
  <si>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</si>
  <si>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</si>
  <si>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</si>
  <si>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</si>
  <si>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</si>
  <si>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</si>
  <si>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</si>
  <si>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</si>
  <si>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</si>
  <si>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</si>
  <si>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</si>
  <si>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</si>
  <si>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</si>
  <si>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</si>
  <si>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</si>
  <si>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</si>
  <si>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</si>
  <si>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</si>
  <si>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</si>
  <si>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</si>
  <si>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</si>
  <si>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</si>
  <si>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</si>
  <si>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</si>
  <si>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</si>
  <si>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</si>
  <si>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</si>
  <si>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</si>
  <si>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</si>
  <si>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</si>
  <si>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</si>
  <si>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</si>
  <si>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</si>
  <si>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</si>
  <si>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</si>
  <si>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</si>
  <si>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</si>
  <si>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</si>
  <si>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</si>
  <si>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</si>
  <si>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</si>
  <si>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</si>
  <si>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</si>
  <si>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</si>
  <si>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</si>
  <si>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</si>
  <si>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</si>
  <si>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</si>
  <si>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</si>
  <si>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</si>
  <si>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</si>
  <si>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</si>
  <si>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</si>
  <si>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</si>
  <si>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</si>
  <si>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</si>
  <si>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</si>
  <si>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</si>
  <si>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</si>
  <si>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</si>
  <si>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</si>
  <si>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</si>
  <si>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</si>
  <si>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</si>
  <si>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</si>
  <si>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</si>
  <si>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</si>
  <si>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</si>
  <si>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</si>
  <si>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</si>
  <si>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</si>
  <si>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</si>
  <si>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</si>
  <si>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</si>
  <si>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</si>
  <si>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</si>
  <si>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</si>
  <si>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</si>
  <si>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</si>
  <si>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</si>
  <si>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</si>
  <si>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</si>
  <si>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</si>
  <si>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</si>
  <si>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</si>
  <si>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</si>
  <si>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</si>
  <si>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</si>
  <si>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</si>
  <si>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</si>
  <si>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</si>
  <si>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</si>
  <si>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</si>
  <si>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</si>
  <si>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</si>
  <si>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</si>
  <si>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</si>
  <si>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</si>
  <si>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</si>
  <si>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</si>
  <si>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</si>
  <si>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</si>
  <si>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</si>
  <si>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</si>
  <si>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</si>
  <si>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</si>
  <si>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</si>
  <si>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</si>
  <si>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</si>
  <si>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</si>
  <si>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</si>
  <si>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北海道余市町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</si>
  <si>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</si>
  <si>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</si>
  <si>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</si>
  <si>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</si>
  <si>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</si>
  <si>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</si>
  <si>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</si>
  <si>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</si>
  <si>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</si>
  <si>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</si>
  <si>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</si>
  <si>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</si>
  <si>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</si>
  <si>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</si>
  <si>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</si>
  <si>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</si>
  <si>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</si>
  <si>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</si>
  <si>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</si>
  <si>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</si>
  <si>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</si>
  <si>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</si>
  <si>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</si>
  <si>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</si>
  <si>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</si>
  <si>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</si>
  <si>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</si>
  <si>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</si>
  <si>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</si>
  <si>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</si>
  <si>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</si>
  <si>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</si>
  <si>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</si>
  <si>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</si>
  <si>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</si>
  <si>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</si>
  <si>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</si>
  <si>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</si>
  <si>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</si>
  <si>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</si>
  <si>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</si>
  <si>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</si>
  <si>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</si>
  <si>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</si>
  <si>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</si>
  <si>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</si>
  <si>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</si>
  <si>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</si>
  <si>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</si>
  <si>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</si>
  <si>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</si>
  <si>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</si>
  <si>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</si>
  <si>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</si>
  <si>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</si>
  <si>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</si>
  <si>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</si>
  <si>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</si>
  <si>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</si>
  <si>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</si>
  <si>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</si>
  <si>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</si>
  <si>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</si>
  <si>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</si>
  <si>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</si>
  <si>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</si>
  <si>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</si>
  <si>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</si>
  <si>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</si>
  <si>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</si>
  <si>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</si>
  <si>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</si>
  <si>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</si>
  <si>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</si>
  <si>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</si>
  <si>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</si>
  <si>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</si>
  <si>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</si>
  <si>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</si>
  <si>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</si>
  <si>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</si>
  <si>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</si>
  <si>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</si>
  <si>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</si>
  <si>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</si>
  <si>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</si>
  <si>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</si>
  <si>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</si>
  <si>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</si>
  <si>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</si>
  <si>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</si>
  <si>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</si>
  <si>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</si>
  <si>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</si>
  <si>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</si>
  <si>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</si>
  <si>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</si>
  <si>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</si>
  <si>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</si>
  <si>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</si>
  <si>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</si>
  <si>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</si>
  <si>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</si>
  <si>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</si>
  <si>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</si>
  <si>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</si>
  <si>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</si>
  <si>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</si>
  <si>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</si>
  <si>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</si>
  <si>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</si>
  <si>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</si>
  <si>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</si>
  <si>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</si>
  <si>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</si>
  <si>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</si>
  <si>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</si>
  <si>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</si>
  <si>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</si>
  <si>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</si>
  <si>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</si>
  <si>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</si>
  <si>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</si>
  <si>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</si>
  <si>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</si>
  <si>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</si>
  <si>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</si>
  <si>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</si>
  <si>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</si>
  <si>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</si>
  <si>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</si>
  <si>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</si>
  <si>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</si>
  <si>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</si>
  <si>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</si>
  <si>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</si>
  <si>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</si>
  <si>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</si>
  <si>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</si>
  <si>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</si>
  <si>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</si>
  <si>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</si>
  <si>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</si>
  <si>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</si>
  <si>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</si>
  <si>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</si>
  <si>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</si>
  <si>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</si>
  <si>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</si>
  <si>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</si>
  <si>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北海道余市町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</si>
  <si>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</si>
  <si>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</si>
  <si>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</si>
  <si>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</si>
  <si>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</si>
  <si>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</si>
  <si>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</si>
  <si>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</si>
  <si>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</si>
  <si>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</si>
  <si>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</si>
  <si>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</si>
  <si>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</si>
  <si>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</si>
  <si>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</si>
  <si>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</si>
  <si>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</si>
  <si>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</si>
  <si>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</si>
  <si>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</si>
  <si>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</si>
  <si>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</si>
  <si>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</si>
  <si>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</si>
  <si>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</si>
  <si>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</si>
  <si>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</si>
  <si>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</si>
  <si>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</si>
  <si>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</si>
  <si>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</si>
  <si>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</si>
  <si>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</si>
  <si>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</si>
  <si>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</si>
  <si>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</si>
  <si>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</si>
  <si>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</si>
  <si>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</si>
  <si>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</si>
  <si>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</si>
  <si>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</si>
  <si>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</si>
  <si>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</si>
  <si>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</si>
  <si>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</si>
  <si>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</si>
  <si>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</si>
  <si>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</si>
  <si>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</si>
  <si>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</si>
  <si>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</si>
  <si>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</si>
  <si>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</si>
  <si>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</si>
  <si>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</si>
  <si>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</si>
  <si>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</si>
  <si>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</si>
  <si>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</si>
  <si>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</si>
  <si>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</si>
  <si>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</si>
  <si>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</si>
  <si>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</si>
  <si>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</si>
  <si>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</si>
  <si>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</si>
  <si>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</si>
  <si>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</si>
  <si>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</si>
  <si>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</si>
  <si>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</si>
  <si>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</si>
  <si>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</si>
  <si>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</si>
  <si>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</si>
  <si>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</si>
  <si>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</si>
  <si>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</si>
  <si>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</si>
  <si>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</si>
  <si>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</si>
  <si>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</si>
  <si>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</si>
  <si>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</si>
  <si>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</si>
  <si>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</si>
  <si>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</si>
  <si>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</si>
  <si>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</si>
  <si>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</si>
  <si>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</si>
  <si>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</si>
  <si>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</si>
  <si>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</si>
  <si>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</si>
  <si>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</si>
  <si>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</si>
  <si>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</si>
  <si>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</si>
  <si>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</si>
  <si>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</si>
  <si>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</si>
  <si>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</si>
  <si>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</si>
  <si>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</si>
  <si>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</si>
  <si>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</si>
  <si>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</si>
  <si>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</si>
  <si>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</si>
  <si>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</si>
  <si>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</si>
  <si>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</si>
  <si>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</si>
  <si>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</si>
  <si>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</si>
  <si>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</si>
  <si>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</si>
  <si>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</si>
  <si>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</si>
  <si>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</si>
  <si>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</si>
  <si>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</si>
  <si>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</si>
  <si>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</si>
  <si>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</si>
  <si>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</si>
  <si>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</si>
  <si>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</si>
  <si>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</si>
  <si>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</si>
  <si>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</si>
  <si>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</si>
  <si>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</si>
  <si>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</si>
  <si>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</si>
  <si>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</si>
  <si>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</si>
  <si>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</si>
  <si>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</si>
  <si>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</si>
  <si>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</si>
  <si>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</si>
  <si>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</si>
  <si>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</si>
  <si>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</si>
  <si>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</si>
  <si>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</si>
  <si>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</si>
  <si>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</si>
  <si>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</si>
  <si>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</si>
  <si>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</si>
  <si>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</si>
  <si>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</si>
  <si>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</si>
  <si>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</si>
  <si>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</si>
  <si>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</si>
  <si>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</si>
  <si>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</si>
  <si>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</si>
  <si>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</si>
  <si>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</si>
  <si>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</si>
  <si>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</si>
  <si>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</si>
  <si>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</si>
  <si>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</si>
  <si>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</si>
  <si>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</si>
  <si>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</si>
  <si>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</si>
  <si>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余市町公共下水道特別会計</t>
  </si>
  <si>
    <t>一般会計</t>
  </si>
  <si>
    <t>余市町水道事業会計</t>
  </si>
  <si>
    <t>余市町介護保険特別会計</t>
  </si>
  <si>
    <t>余市町国民健康保険特別会計</t>
  </si>
  <si>
    <t>▲ 0.79</t>
  </si>
  <si>
    <t>▲ 0.52</t>
  </si>
  <si>
    <t>余市町後期高齢者医療特別会計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</si>
  <si>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</si>
  <si>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</si>
  <si>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</si>
  <si>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</si>
  <si>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</si>
  <si>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</si>
  <si>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</si>
  <si>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</si>
  <si>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北後志衛生施設組合</t>
    <rPh sb="0" eb="3">
      <t>キタシリベシ</t>
    </rPh>
    <rPh sb="3" eb="9">
      <t>エイセイシセツクミアイ</t>
    </rPh>
    <phoneticPr fontId="2"/>
  </si>
  <si>
    <t>北しりべし廃棄物処理広域連合</t>
    <rPh sb="0" eb="1">
      <t>キタ</t>
    </rPh>
    <rPh sb="5" eb="8">
      <t>ハイキブツ</t>
    </rPh>
    <rPh sb="8" eb="14">
      <t>ショリコウイキレンゴウ</t>
    </rPh>
    <phoneticPr fontId="2"/>
  </si>
  <si>
    <t>北後志消防組合</t>
    <rPh sb="0" eb="1">
      <t>キタ</t>
    </rPh>
    <rPh sb="1" eb="3">
      <t>シリベシ</t>
    </rPh>
    <rPh sb="3" eb="7">
      <t>ショウボウクミアイ</t>
    </rPh>
    <phoneticPr fontId="2"/>
  </si>
  <si>
    <t>後志教育研修センター</t>
    <rPh sb="0" eb="2">
      <t>シリベシ</t>
    </rPh>
    <rPh sb="2" eb="4">
      <t>キョウイク</t>
    </rPh>
    <rPh sb="4" eb="6">
      <t>ケンシュウ</t>
    </rPh>
    <phoneticPr fontId="2"/>
  </si>
  <si>
    <t>北後志第一清掃公社</t>
    <rPh sb="0" eb="9">
      <t>キタシリベシダイイチセイソウコウシャ</t>
    </rPh>
    <phoneticPr fontId="2"/>
  </si>
  <si>
    <t>まほろば宅地管理公社</t>
    <rPh sb="4" eb="10">
      <t>タクチカンリコウシャ</t>
    </rPh>
    <phoneticPr fontId="2"/>
  </si>
  <si>
    <t>-</t>
    <phoneticPr fontId="2"/>
  </si>
  <si>
    <t>-</t>
    <phoneticPr fontId="2"/>
  </si>
  <si>
    <t>余市町ふるさと応援寄附金基金</t>
    <phoneticPr fontId="5"/>
  </si>
  <si>
    <t>余市町公共施設建設整備基金</t>
    <phoneticPr fontId="2"/>
  </si>
  <si>
    <t>余市町教育施設建設整備基金</t>
    <rPh sb="0" eb="3">
      <t>ヨイチチョウ</t>
    </rPh>
    <phoneticPr fontId="2"/>
  </si>
  <si>
    <t>余市町社会福祉施設等整備基金</t>
    <phoneticPr fontId="10"/>
  </si>
  <si>
    <t>余市町職員等退職手当負担金基金</t>
    <rPh sb="0" eb="3">
      <t>ヨイチチョウ</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</si>
  <si>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</si>
  <si>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</si>
  <si>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よりも高い水準にある。類似団体平均値から考えると、起債等を活用しながら計画的・定期的な施設の改修・更新、適正な施設数との違いがあると考えられる。過去に実施した大型事業に充てた起債の償還は進んでいるものの、財政状況が悪化したことに伴う平成19年度から平成25年度までに実施した財政再建推進プランにより、施設等の大規模改修や更新、除却等は実施できず、小規模の維持補修により施設の延命化を図ってきた結果、施設全体としては有形固定資産減価償却率は高水準であり、減価償却が７割以上も進んでいることから、今後、修繕費等の経費が増えることが見込まれる。公共施設等総合管理計画と「公共施設のあり方」に基づき、人口減少下での本町にあった公共施設の再編を実行し、将来負担比率や財政負担の平準化を図りながら計画的な施設の改修・更新、除却、統廃合等を図り、両指標の改善に努める。</t>
    <rPh sb="111" eb="112">
      <t>ア</t>
    </rPh>
    <rPh sb="114" eb="116">
      <t>キサイ</t>
    </rPh>
    <rPh sb="129" eb="131">
      <t>ザイセイ</t>
    </rPh>
    <rPh sb="131" eb="133">
      <t>ジョウキョウ</t>
    </rPh>
    <rPh sb="134" eb="136">
      <t>アッカ</t>
    </rPh>
    <rPh sb="141" eb="142">
      <t>トモナ</t>
    </rPh>
    <rPh sb="309" eb="311">
      <t>コウキョウ</t>
    </rPh>
    <rPh sb="311" eb="313">
      <t>シセツ</t>
    </rPh>
    <rPh sb="316" eb="317">
      <t>カタ</t>
    </rPh>
    <rPh sb="336" eb="338">
      <t>コウキョウ</t>
    </rPh>
    <rPh sb="338" eb="340">
      <t>シセツ</t>
    </rPh>
    <rPh sb="341" eb="343">
      <t>サイヘン</t>
    </rPh>
    <rPh sb="344" eb="346">
      <t>ジッコウ</t>
    </rPh>
    <rPh sb="390" eb="391">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</si>
  <si>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</si>
  <si>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</si>
  <si>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</si>
  <si>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</si>
  <si>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</si>
  <si>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</si>
  <si>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比べ高い水準にあるが、平成19年度から平成25年度まで実施した財政再建推進プランに基づく新規発行地方債の抑制などの経過により、令和5年度まで両指標とも改善傾向にあり、令和５年度においても前年度に続き、実質公債費比率は類似団体よりも低い比率となった。しかしながら、類似団体平均における「将来負担比率は本町より低く、実質公債費比率は高い」という点を鑑みると、有形固定資産減価償却率の低さからも公債費等の負担も考慮しながらバランスの取れた公共施設等の改修・更新を行っていると予想される。今後、本町においては人口減少下に適した公共施設再編を進めていくため、将来負担比率の増加や公債費の増加が見込まれることから、計画的な事業実施と財政負担の平準化や経費の削減に努める。</t>
    <rPh sb="69" eb="71">
      <t>ケイカ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</si>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</sst>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7BE6F90-5343-4DC7-8286-9022B3F948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5410-4BAA-B389-A71478C3B3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35068</c:v>
                </c:pt>
                <c:pt idx="1">
                  <c:v>29733</c:v>
                </c:pt>
                <c:pt idx="2">
                  <c:v>45969</c:v>
                </c:pt>
                <c:pt idx="3">
                  <c:v>24211</c:v>
                </c:pt>
                <c:pt idx="4">
                  <c:v>34372</c:v>
                </c:pt>
              </c:numCache>
            </c:numRef>
          </c:val>
          <c:smooth val="0"/>
          <c:extLst>
            <c:ext xmlns:c16="http://schemas.microsoft.com/office/drawing/2014/chart" uri="{C3380CC4-5D6E-409C-BE32-E72D297353CC}">
              <c16:uniqueId val="{00000001-5410-4BAA-B389-A71478C3B3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4.3099999999999996</c:v>
                </c:pt>
                <c:pt idx="1">
                  <c:v>4.8499999999999996</c:v>
                </c:pt>
                <c:pt idx="2">
                  <c:v>7.99</c:v>
                </c:pt>
                <c:pt idx="3">
                  <c:v>6.43</c:v>
                </c:pt>
                <c:pt idx="4">
                  <c:v>6.36</c:v>
                </c:pt>
              </c:numCache>
            </c:numRef>
          </c:val>
          <c:extLst>
            <c:ext xmlns:c16="http://schemas.microsoft.com/office/drawing/2014/chart" uri="{C3380CC4-5D6E-409C-BE32-E72D297353CC}">
              <c16:uniqueId val="{00000000-1F20-4487-B73D-0F4F5E1466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7.76</c:v>
                </c:pt>
                <c:pt idx="1">
                  <c:v>10.27</c:v>
                </c:pt>
                <c:pt idx="2">
                  <c:v>10.39</c:v>
                </c:pt>
                <c:pt idx="3">
                  <c:v>10.029999999999999</c:v>
                </c:pt>
                <c:pt idx="4">
                  <c:v>11.69</c:v>
                </c:pt>
              </c:numCache>
            </c:numRef>
          </c:val>
          <c:extLst>
            <c:ext xmlns:c16="http://schemas.microsoft.com/office/drawing/2014/chart" uri="{C3380CC4-5D6E-409C-BE32-E72D297353CC}">
              <c16:uniqueId val="{00000001-1F20-4487-B73D-0F4F5E1466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1.1200000000000001</c:v>
                </c:pt>
                <c:pt idx="1">
                  <c:v>3.33</c:v>
                </c:pt>
                <c:pt idx="2">
                  <c:v>4.1500000000000004</c:v>
                </c:pt>
                <c:pt idx="3">
                  <c:v>3.02</c:v>
                </c:pt>
                <c:pt idx="4">
                  <c:v>1.65</c:v>
                </c:pt>
              </c:numCache>
            </c:numRef>
          </c:val>
          <c:smooth val="0"/>
          <c:extLst>
            <c:ext xmlns:c16="http://schemas.microsoft.com/office/drawing/2014/chart" uri="{C3380CC4-5D6E-409C-BE32-E72D297353CC}">
              <c16:uniqueId val="{00000002-1F20-4487-B73D-0F4F5E1466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83-4E2F-9B6B-AA2D29F88B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83-4E2F-9B6B-AA2D29F88B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83-4E2F-9B6B-AA2D29F88BB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683-4E2F-9B6B-AA2D29F88BB8}"/>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683-4E2F-9B6B-AA2D29F88BB8}"/>
            </c:ext>
          </c:extLst>
        </c:ser>
        <c:ser>
          <c:idx val="5"/>
          <c:order val="5"/>
          <c:tx>
            <c:strRef>
              <c:f>データシート!$A$32</c:f>
              <c:strCache>
                <c:ptCount val="1"/>
                <c:pt idx="0">
                  <c:v>余市町国民健康保険特別会計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0.79</c:v>
                </c:pt>
                <c:pt idx="1">
                  <c:v>#N/A</c:v>
                </c:pt>
                <c:pt idx="2">
                  <c:v>0.52</c:v>
                </c:pt>
                <c:pt idx="3">
                  <c:v>#N/A</c:v>
                </c:pt>
                <c:pt idx="4">
                  <c:v>#N/A</c:v>
                </c:pt>
                <c:pt idx="5">
                  <c:v>0.16</c:v>
                </c:pt>
                <c:pt idx="6">
                  <c:v>#N/A</c:v>
                </c:pt>
                <c:pt idx="7">
                  <c:v>0.82</c:v>
                </c:pt>
                <c:pt idx="8">
                  <c:v>#N/A</c:v>
                </c:pt>
                <c:pt idx="9">
                  <c:v>0.9</c:v>
                </c:pt>
              </c:numCache>
            </c:numRef>
          </c:val>
          <c:extLst>
            <c:ext xmlns:c16="http://schemas.microsoft.com/office/drawing/2014/chart" uri="{C3380CC4-5D6E-409C-BE32-E72D297353CC}">
              <c16:uniqueId val="{00000005-E683-4E2F-9B6B-AA2D29F88BB8}"/>
            </c:ext>
          </c:extLst>
        </c:ser>
        <c:ser>
          <c:idx val="6"/>
          <c:order val="6"/>
          <c:tx>
            <c:strRef>
              <c:f>データシート!$A$33</c:f>
              <c:strCache>
                <c:ptCount val="1"/>
                <c:pt idx="0">
                  <c:v>余市町介護保険特別会計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c:v>
                </c:pt>
                <c:pt idx="2">
                  <c:v>#N/A</c:v>
                </c:pt>
                <c:pt idx="3">
                  <c:v>1.0900000000000001</c:v>
                </c:pt>
                <c:pt idx="4">
                  <c:v>#N/A</c:v>
                </c:pt>
                <c:pt idx="5">
                  <c:v>0.95</c:v>
                </c:pt>
                <c:pt idx="6">
                  <c:v>#N/A</c:v>
                </c:pt>
                <c:pt idx="7">
                  <c:v>1.96</c:v>
                </c:pt>
                <c:pt idx="8">
                  <c:v>#N/A</c:v>
                </c:pt>
                <c:pt idx="9">
                  <c:v>1.93</c:v>
                </c:pt>
              </c:numCache>
            </c:numRef>
          </c:val>
          <c:extLst>
            <c:ext xmlns:c16="http://schemas.microsoft.com/office/drawing/2014/chart" uri="{C3380CC4-5D6E-409C-BE32-E72D297353CC}">
              <c16:uniqueId val="{00000006-E683-4E2F-9B6B-AA2D29F88BB8}"/>
            </c:ext>
          </c:extLst>
        </c:ser>
        <c:ser>
          <c:idx val="7"/>
          <c:order val="7"/>
          <c:tx>
            <c:strRef>
              <c:f>データシート!$A$34</c:f>
              <c:strCache>
                <c:ptCount val="1"/>
                <c:pt idx="0">
                  <c:v>余市町水道事業会計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5.24</c:v>
                </c:pt>
                <c:pt idx="2">
                  <c:v>#N/A</c:v>
                </c:pt>
                <c:pt idx="3">
                  <c:v>5.3</c:v>
                </c:pt>
                <c:pt idx="4">
                  <c:v>#N/A</c:v>
                </c:pt>
                <c:pt idx="5">
                  <c:v>5.72</c:v>
                </c:pt>
                <c:pt idx="6">
                  <c:v>#N/A</c:v>
                </c:pt>
                <c:pt idx="7">
                  <c:v>5.09</c:v>
                </c:pt>
                <c:pt idx="8">
                  <c:v>#N/A</c:v>
                </c:pt>
                <c:pt idx="9">
                  <c:v>4.6900000000000004</c:v>
                </c:pt>
              </c:numCache>
            </c:numRef>
          </c:val>
          <c:extLst>
            <c:ext xmlns:c16="http://schemas.microsoft.com/office/drawing/2014/chart" uri="{C3380CC4-5D6E-409C-BE32-E72D297353CC}">
              <c16:uniqueId val="{00000007-E683-4E2F-9B6B-AA2D29F88B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4.3099999999999996</c:v>
                </c:pt>
                <c:pt idx="2">
                  <c:v>#N/A</c:v>
                </c:pt>
                <c:pt idx="3">
                  <c:v>4.8499999999999996</c:v>
                </c:pt>
                <c:pt idx="4">
                  <c:v>#N/A</c:v>
                </c:pt>
                <c:pt idx="5">
                  <c:v>7.98</c:v>
                </c:pt>
                <c:pt idx="6">
                  <c:v>#N/A</c:v>
                </c:pt>
                <c:pt idx="7">
                  <c:v>6.43</c:v>
                </c:pt>
                <c:pt idx="8">
                  <c:v>#N/A</c:v>
                </c:pt>
                <c:pt idx="9">
                  <c:v>6.35</c:v>
                </c:pt>
              </c:numCache>
            </c:numRef>
          </c:val>
          <c:extLst>
            <c:ext xmlns:c16="http://schemas.microsoft.com/office/drawing/2014/chart" uri="{C3380CC4-5D6E-409C-BE32-E72D297353CC}">
              <c16:uniqueId val="{00000008-E683-4E2F-9B6B-AA2D29F88BB8}"/>
            </c:ext>
          </c:extLst>
        </c:ser>
        <c:ser>
          <c:idx val="9"/>
          <c:order val="9"/>
          <c:tx>
            <c:strRef>
              <c:f>データシート!$A$36</c:f>
              <c:strCache>
                <c:ptCount val="1"/>
                <c:pt idx="0">
                  <c:v>余市町公共下水道特別会計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0.8</c:v>
                </c:pt>
                <c:pt idx="2">
                  <c:v>#N/A</c:v>
                </c:pt>
                <c:pt idx="3">
                  <c:v>0.85</c:v>
                </c:pt>
                <c:pt idx="4">
                  <c:v>#N/A</c:v>
                </c:pt>
                <c:pt idx="5">
                  <c:v>0.67</c:v>
                </c:pt>
                <c:pt idx="6">
                  <c:v>#N/A</c:v>
                </c:pt>
                <c:pt idx="7">
                  <c:v>0.67</c:v>
                </c:pt>
                <c:pt idx="8">
                  <c:v>#N/A</c:v>
                </c:pt>
                <c:pt idx="9">
                  <c:v>10.039999999999999</c:v>
                </c:pt>
              </c:numCache>
            </c:numRef>
          </c:val>
          <c:extLst>
            <c:ext xmlns:c16="http://schemas.microsoft.com/office/drawing/2014/chart" uri="{C3380CC4-5D6E-409C-BE32-E72D297353CC}">
              <c16:uniqueId val="{00000009-E683-4E2F-9B6B-AA2D29F88B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906</c:v>
                </c:pt>
                <c:pt idx="5">
                  <c:v>888</c:v>
                </c:pt>
                <c:pt idx="8">
                  <c:v>880</c:v>
                </c:pt>
                <c:pt idx="11">
                  <c:v>863</c:v>
                </c:pt>
                <c:pt idx="14">
                  <c:v>828</c:v>
                </c:pt>
              </c:numCache>
            </c:numRef>
          </c:val>
          <c:extLst>
            <c:ext xmlns:c16="http://schemas.microsoft.com/office/drawing/2014/chart" uri="{C3380CC4-5D6E-409C-BE32-E72D297353CC}">
              <c16:uniqueId val="{00000000-0641-41D8-9706-C7AEF36E94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41-41D8-9706-C7AEF36E94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35</c:v>
                </c:pt>
                <c:pt idx="3">
                  <c:v>24</c:v>
                </c:pt>
                <c:pt idx="6">
                  <c:v>23</c:v>
                </c:pt>
                <c:pt idx="9">
                  <c:v>12</c:v>
                </c:pt>
                <c:pt idx="12">
                  <c:v>2</c:v>
                </c:pt>
              </c:numCache>
            </c:numRef>
          </c:val>
          <c:extLst>
            <c:ext xmlns:c16="http://schemas.microsoft.com/office/drawing/2014/chart" uri="{C3380CC4-5D6E-409C-BE32-E72D297353CC}">
              <c16:uniqueId val="{00000002-0641-41D8-9706-C7AEF36E94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103</c:v>
                </c:pt>
                <c:pt idx="3">
                  <c:v>77</c:v>
                </c:pt>
                <c:pt idx="6">
                  <c:v>44</c:v>
                </c:pt>
                <c:pt idx="9">
                  <c:v>23</c:v>
                </c:pt>
                <c:pt idx="12">
                  <c:v>19</c:v>
                </c:pt>
              </c:numCache>
            </c:numRef>
          </c:val>
          <c:extLst>
            <c:ext xmlns:c16="http://schemas.microsoft.com/office/drawing/2014/chart" uri="{C3380CC4-5D6E-409C-BE32-E72D297353CC}">
              <c16:uniqueId val="{00000003-0641-41D8-9706-C7AEF36E94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384</c:v>
                </c:pt>
                <c:pt idx="3">
                  <c:v>381</c:v>
                </c:pt>
                <c:pt idx="6">
                  <c:v>459</c:v>
                </c:pt>
                <c:pt idx="9">
                  <c:v>454</c:v>
                </c:pt>
                <c:pt idx="12">
                  <c:v>355</c:v>
                </c:pt>
              </c:numCache>
            </c:numRef>
          </c:val>
          <c:extLst>
            <c:ext xmlns:c16="http://schemas.microsoft.com/office/drawing/2014/chart" uri="{C3380CC4-5D6E-409C-BE32-E72D297353CC}">
              <c16:uniqueId val="{00000004-0641-41D8-9706-C7AEF36E94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1-41D8-9706-C7AEF36E94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41-41D8-9706-C7AEF36E94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689</c:v>
                </c:pt>
                <c:pt idx="3">
                  <c:v>687</c:v>
                </c:pt>
                <c:pt idx="6">
                  <c:v>685</c:v>
                </c:pt>
                <c:pt idx="9">
                  <c:v>685</c:v>
                </c:pt>
                <c:pt idx="12">
                  <c:v>665</c:v>
                </c:pt>
              </c:numCache>
            </c:numRef>
          </c:val>
          <c:extLst>
            <c:ext xmlns:c16="http://schemas.microsoft.com/office/drawing/2014/chart" uri="{C3380CC4-5D6E-409C-BE32-E72D297353CC}">
              <c16:uniqueId val="{00000007-0641-41D8-9706-C7AEF36E94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305</c:v>
                </c:pt>
                <c:pt idx="2">
                  <c:v>#N/A</c:v>
                </c:pt>
                <c:pt idx="3">
                  <c:v>#N/A</c:v>
                </c:pt>
                <c:pt idx="4">
                  <c:v>281</c:v>
                </c:pt>
                <c:pt idx="5">
                  <c:v>#N/A</c:v>
                </c:pt>
                <c:pt idx="6">
                  <c:v>#N/A</c:v>
                </c:pt>
                <c:pt idx="7">
                  <c:v>331</c:v>
                </c:pt>
                <c:pt idx="8">
                  <c:v>#N/A</c:v>
                </c:pt>
                <c:pt idx="9">
                  <c:v>#N/A</c:v>
                </c:pt>
                <c:pt idx="10">
                  <c:v>311</c:v>
                </c:pt>
                <c:pt idx="11">
                  <c:v>#N/A</c:v>
                </c:pt>
                <c:pt idx="12">
                  <c:v>#N/A</c:v>
                </c:pt>
                <c:pt idx="13">
                  <c:v>213</c:v>
                </c:pt>
                <c:pt idx="14">
                  <c:v>#N/A</c:v>
                </c:pt>
              </c:numCache>
            </c:numRef>
          </c:val>
          <c:smooth val="0"/>
          <c:extLst>
            <c:ext xmlns:c16="http://schemas.microsoft.com/office/drawing/2014/chart" uri="{C3380CC4-5D6E-409C-BE32-E72D297353CC}">
              <c16:uniqueId val="{00000008-0641-41D8-9706-C7AEF36E94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8880</c:v>
                </c:pt>
                <c:pt idx="5">
                  <c:v>8542</c:v>
                </c:pt>
                <c:pt idx="8">
                  <c:v>8253</c:v>
                </c:pt>
                <c:pt idx="11">
                  <c:v>7819</c:v>
                </c:pt>
                <c:pt idx="14">
                  <c:v>7397</c:v>
                </c:pt>
              </c:numCache>
            </c:numRef>
          </c:val>
          <c:extLst>
            <c:ext xmlns:c16="http://schemas.microsoft.com/office/drawing/2014/chart" uri="{C3380CC4-5D6E-409C-BE32-E72D297353CC}">
              <c16:uniqueId val="{00000000-3E5D-46BE-8940-9AAF04CF93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1669</c:v>
                </c:pt>
                <c:pt idx="5">
                  <c:v>1621</c:v>
                </c:pt>
                <c:pt idx="8">
                  <c:v>1499</c:v>
                </c:pt>
                <c:pt idx="11">
                  <c:v>1402</c:v>
                </c:pt>
                <c:pt idx="14">
                  <c:v>1400</c:v>
                </c:pt>
              </c:numCache>
            </c:numRef>
          </c:val>
          <c:extLst>
            <c:ext xmlns:c16="http://schemas.microsoft.com/office/drawing/2014/chart" uri="{C3380CC4-5D6E-409C-BE32-E72D297353CC}">
              <c16:uniqueId val="{00000001-3E5D-46BE-8940-9AAF04CF93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1102</c:v>
                </c:pt>
                <c:pt idx="5">
                  <c:v>1357</c:v>
                </c:pt>
                <c:pt idx="8">
                  <c:v>1981</c:v>
                </c:pt>
                <c:pt idx="11">
                  <c:v>2470</c:v>
                </c:pt>
                <c:pt idx="14">
                  <c:v>3100</c:v>
                </c:pt>
              </c:numCache>
            </c:numRef>
          </c:val>
          <c:extLst>
            <c:ext xmlns:c16="http://schemas.microsoft.com/office/drawing/2014/chart" uri="{C3380CC4-5D6E-409C-BE32-E72D297353CC}">
              <c16:uniqueId val="{00000002-3E5D-46BE-8940-9AAF04CF93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5D-46BE-8940-9AAF04CF93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5D-46BE-8940-9AAF04CF93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4</c:v>
                </c:pt>
                <c:pt idx="6">
                  <c:v>4</c:v>
                </c:pt>
                <c:pt idx="9">
                  <c:v>3</c:v>
                </c:pt>
                <c:pt idx="12">
                  <c:v>2</c:v>
                </c:pt>
              </c:numCache>
            </c:numRef>
          </c:val>
          <c:extLst>
            <c:ext xmlns:c16="http://schemas.microsoft.com/office/drawing/2014/chart" uri="{C3380CC4-5D6E-409C-BE32-E72D297353CC}">
              <c16:uniqueId val="{00000005-3E5D-46BE-8940-9AAF04CF93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1282</c:v>
                </c:pt>
                <c:pt idx="3">
                  <c:v>1289</c:v>
                </c:pt>
                <c:pt idx="6">
                  <c:v>1339</c:v>
                </c:pt>
                <c:pt idx="9">
                  <c:v>1359</c:v>
                </c:pt>
                <c:pt idx="12">
                  <c:v>1261</c:v>
                </c:pt>
              </c:numCache>
            </c:numRef>
          </c:val>
          <c:extLst>
            <c:ext xmlns:c16="http://schemas.microsoft.com/office/drawing/2014/chart" uri="{C3380CC4-5D6E-409C-BE32-E72D297353CC}">
              <c16:uniqueId val="{00000006-3E5D-46BE-8940-9AAF04CF93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262</c:v>
                </c:pt>
                <c:pt idx="3">
                  <c:v>182</c:v>
                </c:pt>
                <c:pt idx="6">
                  <c:v>141</c:v>
                </c:pt>
                <c:pt idx="9">
                  <c:v>118</c:v>
                </c:pt>
                <c:pt idx="12">
                  <c:v>100</c:v>
                </c:pt>
              </c:numCache>
            </c:numRef>
          </c:val>
          <c:extLst>
            <c:ext xmlns:c16="http://schemas.microsoft.com/office/drawing/2014/chart" uri="{C3380CC4-5D6E-409C-BE32-E72D297353CC}">
              <c16:uniqueId val="{00000007-3E5D-46BE-8940-9AAF04CF93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6861</c:v>
                </c:pt>
                <c:pt idx="3">
                  <c:v>6112</c:v>
                </c:pt>
                <c:pt idx="6">
                  <c:v>5608</c:v>
                </c:pt>
                <c:pt idx="9">
                  <c:v>5648</c:v>
                </c:pt>
                <c:pt idx="12">
                  <c:v>6186</c:v>
                </c:pt>
              </c:numCache>
            </c:numRef>
          </c:val>
          <c:extLst>
            <c:ext xmlns:c16="http://schemas.microsoft.com/office/drawing/2014/chart" uri="{C3380CC4-5D6E-409C-BE32-E72D297353CC}">
              <c16:uniqueId val="{00000008-3E5D-46BE-8940-9AAF04CF93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78</c:v>
                </c:pt>
                <c:pt idx="3">
                  <c:v>55</c:v>
                </c:pt>
                <c:pt idx="6">
                  <c:v>33</c:v>
                </c:pt>
                <c:pt idx="9">
                  <c:v>21</c:v>
                </c:pt>
                <c:pt idx="12">
                  <c:v>19</c:v>
                </c:pt>
              </c:numCache>
            </c:numRef>
          </c:val>
          <c:extLst>
            <c:ext xmlns:c16="http://schemas.microsoft.com/office/drawing/2014/chart" uri="{C3380CC4-5D6E-409C-BE32-E72D297353CC}">
              <c16:uniqueId val="{00000009-3E5D-46BE-8940-9AAF04CF93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6537</c:v>
                </c:pt>
                <c:pt idx="3">
                  <c:v>6274</c:v>
                </c:pt>
                <c:pt idx="6">
                  <c:v>6035</c:v>
                </c:pt>
                <c:pt idx="9">
                  <c:v>5352</c:v>
                </c:pt>
                <c:pt idx="12">
                  <c:v>5061</c:v>
                </c:pt>
              </c:numCache>
            </c:numRef>
          </c:val>
          <c:extLst>
            <c:ext xmlns:c16="http://schemas.microsoft.com/office/drawing/2014/chart" uri="{C3380CC4-5D6E-409C-BE32-E72D297353CC}">
              <c16:uniqueId val="{0000000A-3E5D-46BE-8940-9AAF04CF93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3373</c:v>
                </c:pt>
                <c:pt idx="2">
                  <c:v>#N/A</c:v>
                </c:pt>
                <c:pt idx="3">
                  <c:v>#N/A</c:v>
                </c:pt>
                <c:pt idx="4">
                  <c:v>2397</c:v>
                </c:pt>
                <c:pt idx="5">
                  <c:v>#N/A</c:v>
                </c:pt>
                <c:pt idx="6">
                  <c:v>#N/A</c:v>
                </c:pt>
                <c:pt idx="7">
                  <c:v>1426</c:v>
                </c:pt>
                <c:pt idx="8">
                  <c:v>#N/A</c:v>
                </c:pt>
                <c:pt idx="9">
                  <c:v>#N/A</c:v>
                </c:pt>
                <c:pt idx="10">
                  <c:v>809</c:v>
                </c:pt>
                <c:pt idx="11">
                  <c:v>#N/A</c:v>
                </c:pt>
                <c:pt idx="12">
                  <c:v>#N/A</c:v>
                </c:pt>
                <c:pt idx="13">
                  <c:v>732</c:v>
                </c:pt>
                <c:pt idx="14">
                  <c:v>#N/A</c:v>
                </c:pt>
              </c:numCache>
            </c:numRef>
          </c:val>
          <c:smooth val="0"/>
          <c:extLst>
            <c:ext xmlns:c16="http://schemas.microsoft.com/office/drawing/2014/chart" uri="{C3380CC4-5D6E-409C-BE32-E72D297353CC}">
              <c16:uniqueId val="{0000000B-3E5D-46BE-8940-9AAF04CF93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637</c:v>
                </c:pt>
                <c:pt idx="1">
                  <c:v>597</c:v>
                </c:pt>
                <c:pt idx="2">
                  <c:v>697</c:v>
                </c:pt>
              </c:numCache>
            </c:numRef>
          </c:val>
          <c:extLst>
            <c:ext xmlns:c16="http://schemas.microsoft.com/office/drawing/2014/chart" uri="{C3380CC4-5D6E-409C-BE32-E72D297353CC}">
              <c16:uniqueId val="{00000000-EDA4-4B80-B92D-059C9AC9C1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216</c:v>
                </c:pt>
                <c:pt idx="1">
                  <c:v>311</c:v>
                </c:pt>
                <c:pt idx="2">
                  <c:v>321</c:v>
                </c:pt>
              </c:numCache>
            </c:numRef>
          </c:val>
          <c:extLst>
            <c:ext xmlns:c16="http://schemas.microsoft.com/office/drawing/2014/chart" uri="{C3380CC4-5D6E-409C-BE32-E72D297353CC}">
              <c16:uniqueId val="{00000001-EDA4-4B80-B92D-059C9AC9C1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915</c:v>
                </c:pt>
                <c:pt idx="1">
                  <c:v>1338</c:v>
                </c:pt>
                <c:pt idx="2">
                  <c:v>1825</c:v>
                </c:pt>
              </c:numCache>
            </c:numRef>
          </c:val>
          <c:extLst>
            <c:ext xmlns:c16="http://schemas.microsoft.com/office/drawing/2014/chart" uri="{C3380CC4-5D6E-409C-BE32-E72D297353CC}">
              <c16:uniqueId val="{00000002-EDA4-4B80-B92D-059C9AC9C1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{64E234CE-3F44-4F18-99C2-0B6BF8741255}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D89-411B-8FFD-852AF20E8E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{199ED0AD-FDFD-4EF4-8587-F7E937AE1871}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89-411B-8FFD-852AF20E8E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{E7BA8A9E-7BEF-4B6A-8666-55C8771C4E0B}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89-411B-8FFD-852AF20E8E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{ED64E39B-9F4C-46FA-88AA-5EDEC28B5803}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89-411B-8FFD-852AF20E8E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{FCD9CC0F-EBC0-4D3C-ADBF-B3BD4C9CA83B}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89-411B-8FFD-852AF20E8EC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{D4BC619F-9006-4D61-9169-3F04BDEAAC1F}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D89-411B-8FFD-852AF20E8EC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{CCA0905E-BFD5-4CD8-A98C-C226E676EC83}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D89-411B-8FFD-852AF20E8EC9}"/>
                </c:ext>
              </c:extLst>
            </c:dLbl>
            <c:dLbl>
              <c:idx val="24"/>
              <c:layout>
                <c:manualLayout>
                  <c:x val="0"/>
                  <c:y val="1.377798286437531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{61755684-D772-4777-A8C9-7CBF8F094082}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D89-411B-8FFD-852AF20E8EC9}"/>
                </c:ext>
              </c:extLst>
            </c:dLbl>
            <c:dLbl>
              <c:idx val="32"/>
              <c:layout>
                <c:manualLayout>
                  <c:x val="0"/>
                  <c:y val="-1.377798286437535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{C4118474-292C-490F-9037-BABA8A7024D3}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D89-411B-8FFD-852AF20E8E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72.099999999999994</c:v>
                </c:pt>
                <c:pt idx="8">
                  <c:v>73.8</c:v>
                </c:pt>
                <c:pt idx="16">
                  <c:v>74.900000000000006</c:v>
                </c:pt>
                <c:pt idx="24">
                  <c:v>76.400000000000006</c:v>
                </c:pt>
                <c:pt idx="32">
                  <c:v>77</c:v>
                </c:pt>
              </c:numCache>
            </c:numRef>
          </c:xVal>
          <c:yVal>
            <c:numRef>
              <c:f>公会計指標分析・財政指標組合せ分析表!$BP$51:$DC$51</c:f>
              <c:numCache>
                <c:formatCode>#,##0.0;"▲ "#,##0.0</c:formatCode>
                <c:ptCount val="40"/>
                <c:pt idx="0">
                  <c:v>69.2</c:v>
                </c:pt>
                <c:pt idx="8">
                  <c:v>47.6</c:v>
                </c:pt>
                <c:pt idx="16">
                  <c:v>26.4</c:v>
                </c:pt>
                <c:pt idx="24">
                  <c:v>15.4</c:v>
                </c:pt>
                <c:pt idx="32">
                  <c:v>13.9</c:v>
                </c:pt>
              </c:numCache>
            </c:numRef>
          </c:yVal>
          <c:smooth val="0"/>
          <c:extLst>
            <c:ext xmlns:c16="http://schemas.microsoft.com/office/drawing/2014/chart" uri="{C3380CC4-5D6E-409C-BE32-E72D297353CC}">
              <c16:uniqueId val="{00000009-7D89-411B-8FFD-852AF20E8E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{E50347FC-EDDD-4A0C-8102-6C5473B6645B}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D89-411B-8FFD-852AF20E8E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{C17B9C62-69D0-4B5C-B098-2B076D5D72C8}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89-411B-8FFD-852AF20E8E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{AFDA6BE2-81A4-4077-96B0-EFE8FBDD155A}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89-411B-8FFD-852AF20E8E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{A20AD057-FF2C-4A26-97B6-38D7FC0D3E91}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89-411B-8FFD-852AF20E8E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{BF60276F-6688-45C2-8223-BDF04CE402F2}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89-411B-8FFD-852AF20E8EC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{A0F8B5B6-D0A6-415C-AC7D-8EAAF8B9145A}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D89-411B-8FFD-852AF20E8EC9}"/>
                </c:ext>
              </c:extLst>
            </c:dLbl>
            <c:dLbl>
              <c:idx val="16"/>
              <c:layout>
                <c:manualLayout>
                  <c:x val="-2.8886603414388305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{EE1FA56B-DF49-4F37-BBED-563B6E8B4194}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D89-411B-8FFD-852AF20E8EC9}"/>
                </c:ext>
              </c:extLst>
            </c:dLbl>
            <c:dLbl>
              <c:idx val="24"/>
              <c:layout>
                <c:manualLayout>
                  <c:x val="-2.4481086784382031E-2"/>
                  <c:y val="-9.417613268013488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{EEC8B6F9-8E55-4B83-9AB8-3FF60028E549}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D89-411B-8FFD-852AF20E8EC9}"/>
                </c:ext>
              </c:extLst>
            </c:dLbl>
            <c:dLbl>
              <c:idx val="32"/>
              <c:layout>
                <c:manualLayout>
                  <c:x val="-4.2679488945509637E-2"/>
                  <c:y val="-5.492667858110861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{82531625-E451-40C0-9C9C-39A25AE00F42}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D89-411B-8FFD-852AF20E8E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7D89-411B-8FFD-852AF20E8EC9}"/>
            </c:ext>
          </c:extLst>
        </c:ser>
        <c:dLbls>
          <c:showLegendKey val="0"/>
          <c:showVal val="1"/>
          <c:showCatName val="0"/>
          <c:showSerName val="0"/>
          <c:showPercent val="0"/>
          <c:showBubbleSize val="0"/>
        </c:dLbls>
        <c:axId val="322199864"/>
        <c:axId val="322200248"/>
      </c:scatterChart>
      <c:valAx>
        <c:axId val="322199864"/>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2200248"/>
        <c:crosses val="autoZero"/>
        <c:crossBetween val="midCat"/>
      </c:valAx>
      <c:valAx>
        <c:axId val="322200248"/>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22199864"/>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{4C6EF4CC-A481-4809-8609-053FDCECC3C4}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24A-4C65-836E-16530B45C4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{7C1E8C2A-46F3-43AD-B2D0-9E9D36612350}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4A-4C65-836E-16530B45C4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{ADBA4CF7-769F-4C3E-8380-895C648B76A2}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4A-4C65-836E-16530B45C4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{EE55A8D8-9A77-44A7-A90D-04243E92089D}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4A-4C65-836E-16530B45C4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{DBC0FD03-40A0-45E3-88A8-562E8C5C915E}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4A-4C65-836E-16530B45C43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{664C5BBC-AF22-4FC6-A8F3-050E200FB8D9}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24A-4C65-836E-16530B45C43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{0F98E8FB-7268-4DFF-9E13-17F15695CF5D}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24A-4C65-836E-16530B45C43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{1076E877-ACAC-4648-9277-659DB31F9A1B}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24A-4C65-836E-16530B45C43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{704F13F7-21CB-4BAD-B87C-1A5623465BFA}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24A-4C65-836E-16530B45C4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7.1</c:v>
                </c:pt>
                <c:pt idx="16">
                  <c:v>5.9</c:v>
                </c:pt>
                <c:pt idx="24">
                  <c:v>5.9</c:v>
                </c:pt>
                <c:pt idx="32">
                  <c:v>5.4</c:v>
                </c:pt>
              </c:numCache>
            </c:numRef>
          </c:xVal>
          <c:yVal>
            <c:numRef>
              <c:f>公会計指標分析・財政指標組合せ分析表!$BP$73:$DC$73</c:f>
              <c:numCache>
                <c:formatCode>#,##0.0;"▲ "#,##0.0</c:formatCode>
                <c:ptCount val="40"/>
                <c:pt idx="0">
                  <c:v>69.2</c:v>
                </c:pt>
                <c:pt idx="8">
                  <c:v>47.6</c:v>
                </c:pt>
                <c:pt idx="16">
                  <c:v>26.4</c:v>
                </c:pt>
                <c:pt idx="24">
                  <c:v>15.4</c:v>
                </c:pt>
                <c:pt idx="32">
                  <c:v>13.9</c:v>
                </c:pt>
              </c:numCache>
            </c:numRef>
          </c:yVal>
          <c:smooth val="0"/>
          <c:extLst>
            <c:ext xmlns:c16="http://schemas.microsoft.com/office/drawing/2014/chart" uri="{C3380CC4-5D6E-409C-BE32-E72D297353CC}">
              <c16:uniqueId val="{00000009-124A-4C65-836E-16530B45C4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{82BA59EF-4ACE-4D2D-B1E9-0835B78C3373}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24A-4C65-836E-16530B45C4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{119EC9AF-065C-4340-9E5B-3F1D8FE36CCF}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4A-4C65-836E-16530B45C4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{E479F212-0305-4B0B-B99A-46478B03492B}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4A-4C65-836E-16530B45C4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{5B85119C-47AC-4747-B917-F661E76963C0}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4A-4C65-836E-16530B45C4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{E3CCDCA1-4254-4560-A5E2-F3EA0AFBFF58}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4A-4C65-836E-16530B45C43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{3AEE7B97-3A03-454C-BB10-69A22B2392F5}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24A-4C65-836E-16530B45C438}"/>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{DB53E519-6F40-4ACA-AF31-E96D20443223}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24A-4C65-836E-16530B45C438}"/>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{47B78340-FB9C-4D1E-B08A-24A9A32787AB}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24A-4C65-836E-16530B45C43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{4790BF56-1603-4375-8827-AD426E1B295E}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24A-4C65-836E-16530B45C4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124A-4C65-836E-16530B45C438}"/>
            </c:ext>
          </c:extLst>
        </c:ser>
        <c:dLbls>
          <c:showLegendKey val="0"/>
          <c:showVal val="1"/>
          <c:showCatName val="0"/>
          <c:showSerName val="0"/>
          <c:showPercent val="0"/>
          <c:showBubbleSize val="0"/>
        </c:dLbls>
        <c:axId val="322761560"/>
        <c:axId val="322393360"/>
      </c:scatterChart>
      <c:valAx>
        <c:axId val="322761560"/>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2393360"/>
        <c:crosses val="autoZero"/>
        <c:crossBetween val="midCat"/>
      </c:valAx>
      <c:valAx>
        <c:axId val="3223933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2276156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年度ではすべての指標においては前年数値を下回った。</a:t>
          </a:r>
          <a:r>
            <a:rPr kumimoji="1" lang="ja-JP" altLang="en-US" sz="1100">
              <a:solidFill>
                <a:schemeClr val="dk1"/>
              </a:solidFill>
              <a:effectLst/>
              <a:latin typeface="+mn-lt"/>
              <a:ea typeface="+mn-ea"/>
              <a:cs typeface="+mn-cs"/>
            </a:rPr>
            <a:t>大きく減額となっている「公営企業債の元利償還金に対する繰入金」については、上水道の高料金対策に要する経費の減及び下水道事業の分流式下水道等に要する経費、下水道事業債の償還に要する経費の減によるもの。</a:t>
          </a:r>
          <a:endParaRPr lang="ja-JP" altLang="ja-JP" sz="1400">
            <a:effectLst/>
          </a:endParaRPr>
        </a:p>
        <a:p>
          <a:r>
            <a:rPr kumimoji="1" lang="ja-JP" altLang="ja-JP" sz="1100">
              <a:solidFill>
                <a:schemeClr val="dk1"/>
              </a:solidFill>
              <a:effectLst/>
              <a:latin typeface="+mn-lt"/>
              <a:ea typeface="+mn-ea"/>
              <a:cs typeface="+mn-cs"/>
            </a:rPr>
            <a:t>　今後においては、老朽化した公共施設の整備のために新規発行債が増えることも見込まれるが、一般会計、他会計を含め、地方債の償還と新規発行のバランスを考慮した事業の実施に努め、適正な水準の維持と経費の削減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満期一括償還地方債がないため該当なし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一般会計の地方債未償還現在高、退職手当負担見込額は減少しているものの、公営企業会計での地方債未償還現在高及び準元金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元金の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か年平均の増による繰出見込額の増加が大きく、将来負担額は増加した。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充当可能財源において</a:t>
          </a:r>
          <a:r>
            <a:rPr kumimoji="1" lang="ja-JP" altLang="en-US" sz="1100">
              <a:solidFill>
                <a:schemeClr val="dk1"/>
              </a:solidFill>
              <a:effectLst/>
              <a:latin typeface="+mn-lt"/>
              <a:ea typeface="+mn-ea"/>
              <a:cs typeface="+mn-cs"/>
            </a:rPr>
            <a:t>は、充当可能特定財源や基準財政需要額算入見込額の減少はあるものの、積立による充当可能基金の増加により増加している。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計画的な基金の積立を行うとともに、老朽化した施設の整備・更新等のため新規発行債による施設整備事業が見込まれることから、計画的な事業実施に努め、将来負担比率の維持・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北海道余市町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繰入金について、　</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「余市町公共施設建設整備基金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「余市町ふるさと応援寄附金基金」から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百万円を取り崩した一方、</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余市町公共施設建設整備基金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「余市町教育施設建設整備基金」に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「余市町ふるさと応援寄附金基金」に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万円となり、基金全体としては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余市町ふるさと応援寄附金は増加傾向にあるものの、今後、公共施設の老朽化対策にかかる取り崩しが予定されており、財政調整基金や</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減債基金からも毎年取り崩しを行っていることから、歳出抑制に努めるとともに、計画的な積立を行う予定である。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・余市町ふるさと応援寄附金基金：余市町のまちづくりを応援しようとする個人又は団体から広く寄附金を募り、当該寄附金を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財源として事業を実施することにより、活力と魅力に満ちた個性あるふるさとづくりを行うため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社会福祉施設及び教育施設を除く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の建設及び整備に要する経費の財源に充てるため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・余市町職員等退職手当負担金基金：職員等の退職手当特別負担金の支払額を確保するため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・余市町社会福祉施設等建設基金：社会福祉施設等の建設、整備及び助成に要する経費の財源に充てるため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・余市町教育施設建設整備基金：教育施設の建設及び整備に要する経費の財源に充てるため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百万円を取り崩した一方、寄附金積み立てにより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・教育施設建設整備基金：年度末に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寄附金額の増に伴って「余市町ふるさと応援寄附金基金」が増加傾向にある一方で、総合計画に基づき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今後予定されている公共施設や教育施設の老朽化対策にかかる取り崩しが見込まれるから、引き続き計画的な各種基金への積立を行う。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万円を取り崩した一方、年度末の積立額が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年度から過疎対策事業債の本格的な元金償還が始まっているため、毎年度計画的に積立てを行う予定である。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63157B-CFED-4618-B421-5D625B6CF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529788-2BC2-4E0C-B37E-CAA9BE09A0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8A5E3AB-0E48-4528-A493-5D87BDE4FED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66BD27F-669A-4D31-88DE-21D6E23A0DA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906668E-028B-4F63-9C25-5510236DF2D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94489AA-6BF0-409A-A330-8D6E97295AD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C17D033-A047-4C20-89BD-38E2934543C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6024BA6-FEC4-492F-BE96-6F2FDD45149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6215620-4216-490F-9A5D-30C6B8265B7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76942C4-CB9C-4DD4-BD47-7E7232686B9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D2AF631-F26A-44A3-AE3B-284C8388DD7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9F85AE9-0359-4AE8-928A-111116C31DB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DFFC01C-D537-423A-9A31-6B2FA876EEF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2A61091-3DEB-4786-AD3A-52F285260A6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C0AFC70-071C-4B33-8CB8-C5DC5BEE420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153F560-2198-4D21-A8B0-B5607D458E4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F5D7696-D5E6-49E7-899D-C43BB60C19A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E769E47-5CEC-43DE-A3DE-30221947D1A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9FD1814-A6D7-4584-BADF-AF2F6D7F71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7B3FD87-6A98-447B-A0B1-E83396EFAD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D3E30A8-A168-4FDD-85C6-7AA4A31F7A3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4FA8B02-ED33-47FE-948F-4DFC8BDFDF7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6A588D8-DB2B-49E7-9A19-CE1C8F5D46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DA70514-D392-4F45-8175-945AF60A741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6DCB7FC-596F-471A-B110-1BC3002D5F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1E5EE7D-F161-44BA-89B1-B8F20E06061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453A682-218D-4256-A2A0-33A5C98643E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85B8CEF-CA6E-4ECC-8D3E-10B3E7A0A8D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819AF04-7AF3-4C1A-8650-A5994C2CE5D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45724E4-E43C-4A9C-9202-AAA5C072EA8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EDD72EC-CF44-48D4-AC8E-F8EB297E5B9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06409EA-181F-4444-954F-E79F43F6219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7636547-ED6C-4ED9-BAD2-91730520A3D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CCF191A-1086-41FF-AF88-A69B8175579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3D40E04-D7DC-4E04-BBB6-F84F544D1E6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5C33416-B804-4513-9265-1E83FDF3008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B1D54E1-0A45-4ACA-9F72-F9D695C3307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520460B-C87D-4EAD-BAF4-69184186587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B19D2B4-A4DF-4792-8F34-5801D00D283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4A8EF05-A030-43BC-903B-47341C4BA27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E830996-9CAE-44CD-A3AB-3D8A30E6AE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2EC54CC-6995-436E-A790-EACAD9BA4B6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DA6FAAF-1298-4200-911C-23CBB52E14D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155531F-F836-4A84-A714-6E452FF98B3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FE60839-B1F8-469C-B45C-6E28DFD18CC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F99B2CD-4C4D-4AF5-A022-2137FBEAE57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D66877A-7AFF-4E99-AF80-AC0E1285F8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類似団体よりも高い水準にあり、上昇傾向にある</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に今後の公共施設の統廃合や複合化の方針を定めた「公共施設のあり方」</a:t>
          </a:r>
          <a:r>
            <a:rPr kumimoji="1" lang="ja-JP" altLang="ja-JP" sz="1200">
              <a:solidFill>
                <a:schemeClr val="dk1"/>
              </a:solidFill>
              <a:effectLst/>
              <a:latin typeface="+mn-lt"/>
              <a:ea typeface="+mn-ea"/>
              <a:cs typeface="+mn-cs"/>
            </a:rPr>
            <a:t>を</a:t>
          </a:r>
          <a:r>
            <a:rPr kumimoji="1" lang="ja-JP" altLang="en-US" sz="1200">
              <a:solidFill>
                <a:schemeClr val="dk1"/>
              </a:solidFill>
              <a:effectLst/>
              <a:latin typeface="+mn-lt"/>
              <a:ea typeface="+mn-ea"/>
              <a:cs typeface="+mn-cs"/>
            </a:rPr>
            <a:t>踏まえ</a:t>
          </a:r>
          <a:r>
            <a:rPr kumimoji="1" lang="ja-JP" altLang="ja-JP" sz="1200">
              <a:solidFill>
                <a:schemeClr val="dk1"/>
              </a:solidFill>
              <a:effectLst/>
              <a:latin typeface="+mn-lt"/>
              <a:ea typeface="+mn-ea"/>
              <a:cs typeface="+mn-cs"/>
            </a:rPr>
            <a:t>、各個別施設計画についても順次作成し</a:t>
          </a:r>
          <a:r>
            <a:rPr kumimoji="1" lang="ja-JP" altLang="en-US" sz="1200">
              <a:solidFill>
                <a:schemeClr val="dk1"/>
              </a:solidFill>
              <a:effectLst/>
              <a:latin typeface="+mn-lt"/>
              <a:ea typeface="+mn-ea"/>
              <a:cs typeface="+mn-cs"/>
            </a:rPr>
            <a:t>ながら</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老朽化した施設の除却や</a:t>
          </a:r>
          <a:r>
            <a:rPr kumimoji="1" lang="ja-JP" altLang="ja-JP" sz="1200">
              <a:solidFill>
                <a:schemeClr val="dk1"/>
              </a:solidFill>
              <a:effectLst/>
              <a:latin typeface="+mn-lt"/>
              <a:ea typeface="+mn-ea"/>
              <a:cs typeface="+mn-cs"/>
            </a:rPr>
            <a:t>施設の集約化</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統廃合、建替など</a:t>
          </a:r>
          <a:r>
            <a:rPr kumimoji="1" lang="ja-JP" altLang="en-US" sz="1200">
              <a:solidFill>
                <a:schemeClr val="dk1"/>
              </a:solidFill>
              <a:effectLst/>
              <a:latin typeface="+mn-lt"/>
              <a:ea typeface="+mn-ea"/>
              <a:cs typeface="+mn-cs"/>
            </a:rPr>
            <a:t>人口減少下における本町に適した公共</a:t>
          </a:r>
          <a:r>
            <a:rPr kumimoji="1" lang="ja-JP" altLang="ja-JP" sz="1200">
              <a:solidFill>
                <a:schemeClr val="dk1"/>
              </a:solidFill>
              <a:effectLst/>
              <a:latin typeface="+mn-lt"/>
              <a:ea typeface="+mn-ea"/>
              <a:cs typeface="+mn-cs"/>
            </a:rPr>
            <a:t>施設の</a:t>
          </a:r>
          <a:r>
            <a:rPr kumimoji="1" lang="ja-JP" altLang="en-US" sz="1200">
              <a:solidFill>
                <a:schemeClr val="dk1"/>
              </a:solidFill>
              <a:effectLst/>
              <a:latin typeface="+mn-lt"/>
              <a:ea typeface="+mn-ea"/>
              <a:cs typeface="+mn-cs"/>
            </a:rPr>
            <a:t>再編を進め、施設の適切な更新、</a:t>
          </a:r>
          <a:r>
            <a:rPr kumimoji="1" lang="ja-JP" altLang="ja-JP" sz="1200">
              <a:solidFill>
                <a:schemeClr val="dk1"/>
              </a:solidFill>
              <a:effectLst/>
              <a:latin typeface="+mn-lt"/>
              <a:ea typeface="+mn-ea"/>
              <a:cs typeface="+mn-cs"/>
            </a:rPr>
            <a:t>維持管理に努める。</a:t>
          </a:r>
          <a:endParaRPr lang="ja-JP" altLang="ja-JP" sz="12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E0752EE-DCED-494C-ACA2-2936880826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4D1C63E-A330-4A28-A38D-F8432CE8D6C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8675B08-6E6C-47F8-BC77-38A6E0F49CB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0C2AFB3-0585-40E3-A654-BF714591F1C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A107549-9341-4B0C-8647-55A20131515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B36DC33-DEBC-4ECF-A2C2-83AF50E053E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DA15340-C0A9-455A-B8E2-6585540DEC6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64D6E3D-A171-409C-8FD9-EA73CF8FF0F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756C8E9-D28E-465B-B938-89209BF054B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6D6A0CB-2714-447F-8B0D-7A0010736D3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3DAFAE1-B05D-4AAD-9305-D01E79E9194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E134F46-199F-4B38-8296-AB9D35735A2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D4A9B0B-1818-423E-BAE2-67EF2AD073D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F7D244-AD6D-48FD-A8B6-78DCA961B4D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3A18B73-DC02-4258-A963-BA26210FCD4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2228743-B827-487C-88A5-DE85574EBAF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BAC4432F-8F3C-4F7D-BA13-EF5D00155982}"/>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620A26BA-9CF0-4534-85AA-CA8F12863532}"/>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38C30212-E8D8-4A7C-927C-032BEF163C9B}"/>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620093F-26AC-4530-99B8-450FAC80A5DB}"/>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FB9A775E-8E86-4E88-8434-8187AE01E603}"/>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E402121E-F0B6-445F-9BFC-93CF65D42652}"/>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5F431DF2-EE82-4E59-8ED5-AF893C5B013E}"/>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4FF3D930-3B50-4865-8495-FEE840AF00DB}"/>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E36D7A92-3306-4723-9470-B02BF4F6B198}"/>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A6435868-6235-41FA-AE19-DE5E4C7772A3}"/>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69DBFFF2-9009-4DFD-A04A-DE8065330715}"/>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63D4B1F-4100-4F89-9511-3578A113B53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0E0D5A8-64F4-4D05-BF32-0CC7AA7E498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13F05F9-3150-4225-820F-EB708895EC7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3BC200A-8117-46D4-BEE6-11724EF7421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3365A97-C649-4E26-BA35-B64A946A159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164042</xdr:rowOff>
    </xdr:from>
    <xdr:to>
      <xdr:col>23</xdr:col>
      <xdr:colOff>136525</xdr:colOff>
      <xdr:row>34</xdr:row>
      <xdr:rowOff>94192</xdr:rowOff>
    </xdr:to>
    <xdr:sp macro="" textlink="">
      <xdr:nvSpPr>
        <xdr:cNvPr id="81" name="楕円 80">
          <a:extLst>
            <a:ext uri="{FF2B5EF4-FFF2-40B4-BE49-F238E27FC236}">
              <a16:creationId xmlns:a16="http://schemas.microsoft.com/office/drawing/2014/main" id="{E404AA26-E026-4E24-959B-7319CED47D03}"/>
            </a:ext>
          </a:extLst>
        </xdr:cNvPr>
        <xdr:cNvSpPr/>
      </xdr:nvSpPr>
      <xdr:spPr>
        <a:xfrm>
          <a:off x="4711700" y="65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78969</xdr:rowOff>
    </xdr:from>
    <xdr:ext cx="405111" cy="259045"/>
    <xdr:sp macro="" textlink="">
      <xdr:nvSpPr>
        <xdr:cNvPr id="82" name="有形固定資産減価償却率該当値テキスト">
          <a:extLst>
            <a:ext uri="{FF2B5EF4-FFF2-40B4-BE49-F238E27FC236}">
              <a16:creationId xmlns:a16="http://schemas.microsoft.com/office/drawing/2014/main" id="{2A33CA7E-4199-4304-B002-8B0B4C908CC2}"/>
            </a:ext>
          </a:extLst>
        </xdr:cNvPr>
        <xdr:cNvSpPr txBox="1"/>
      </xdr:nvSpPr>
      <xdr:spPr>
        <a:xfrm>
          <a:off x="4813300" y="650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142452</xdr:rowOff>
    </xdr:from>
    <xdr:to>
      <xdr:col>19</xdr:col>
      <xdr:colOff>187325</xdr:colOff>
      <xdr:row>34</xdr:row>
      <xdr:rowOff>72602</xdr:rowOff>
    </xdr:to>
    <xdr:sp macro="" textlink="">
      <xdr:nvSpPr>
        <xdr:cNvPr id="83" name="楕円 82">
          <a:extLst>
            <a:ext uri="{FF2B5EF4-FFF2-40B4-BE49-F238E27FC236}">
              <a16:creationId xmlns:a16="http://schemas.microsoft.com/office/drawing/2014/main" id="{C178AF01-A533-4A30-AC0E-45675405A5D8}"/>
            </a:ext>
          </a:extLst>
        </xdr:cNvPr>
        <xdr:cNvSpPr/>
      </xdr:nvSpPr>
      <xdr:spPr>
        <a:xfrm>
          <a:off x="40005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21802</xdr:rowOff>
    </xdr:from>
    <xdr:to>
      <xdr:col>23</xdr:col>
      <xdr:colOff>85725</xdr:colOff>
      <xdr:row>34</xdr:row>
      <xdr:rowOff>43392</xdr:rowOff>
    </xdr:to>
    <xdr:cxnSp macro="">
      <xdr:nvCxnSpPr>
        <xdr:cNvPr id="84" name="直線コネクタ 83">
          <a:extLst>
            <a:ext uri="{FF2B5EF4-FFF2-40B4-BE49-F238E27FC236}">
              <a16:creationId xmlns:a16="http://schemas.microsoft.com/office/drawing/2014/main" id="{00E9E3A2-EABC-467C-B627-7D24884357E9}"/>
            </a:ext>
          </a:extLst>
        </xdr:cNvPr>
        <xdr:cNvCxnSpPr/>
      </xdr:nvCxnSpPr>
      <xdr:spPr>
        <a:xfrm>
          <a:off x="4051300" y="662262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88477</xdr:rowOff>
    </xdr:from>
    <xdr:to>
      <xdr:col>15</xdr:col>
      <xdr:colOff>187325</xdr:colOff>
      <xdr:row>34</xdr:row>
      <xdr:rowOff>18627</xdr:rowOff>
    </xdr:to>
    <xdr:sp macro="" textlink="">
      <xdr:nvSpPr>
        <xdr:cNvPr id="85" name="楕円 84">
          <a:extLst>
            <a:ext uri="{FF2B5EF4-FFF2-40B4-BE49-F238E27FC236}">
              <a16:creationId xmlns:a16="http://schemas.microsoft.com/office/drawing/2014/main" id="{57ECF539-BB5C-43D8-8925-42AFDF2A25A0}"/>
            </a:ext>
          </a:extLst>
        </xdr:cNvPr>
        <xdr:cNvSpPr/>
      </xdr:nvSpPr>
      <xdr:spPr>
        <a:xfrm>
          <a:off x="3238500" y="65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139277</xdr:rowOff>
    </xdr:from>
    <xdr:to>
      <xdr:col>19</xdr:col>
      <xdr:colOff>136525</xdr:colOff>
      <xdr:row>34</xdr:row>
      <xdr:rowOff>21802</xdr:rowOff>
    </xdr:to>
    <xdr:cxnSp macro="">
      <xdr:nvCxnSpPr>
        <xdr:cNvPr id="86" name="直線コネクタ 85">
          <a:extLst>
            <a:ext uri="{FF2B5EF4-FFF2-40B4-BE49-F238E27FC236}">
              <a16:creationId xmlns:a16="http://schemas.microsoft.com/office/drawing/2014/main" id="{A4355F37-01C2-493A-A532-8ADAB300F385}"/>
            </a:ext>
          </a:extLst>
        </xdr:cNvPr>
        <xdr:cNvCxnSpPr/>
      </xdr:nvCxnSpPr>
      <xdr:spPr>
        <a:xfrm>
          <a:off x="3289300" y="656865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48895</xdr:rowOff>
    </xdr:from>
    <xdr:to>
      <xdr:col>11</xdr:col>
      <xdr:colOff>187325</xdr:colOff>
      <xdr:row>33</xdr:row>
      <xdr:rowOff>150495</xdr:rowOff>
    </xdr:to>
    <xdr:sp macro="" textlink="">
      <xdr:nvSpPr>
        <xdr:cNvPr id="87" name="楕円 86">
          <a:extLst>
            <a:ext uri="{FF2B5EF4-FFF2-40B4-BE49-F238E27FC236}">
              <a16:creationId xmlns:a16="http://schemas.microsoft.com/office/drawing/2014/main" id="{49E8DC8B-177B-4B01-BBD4-8BA98690CFEF}"/>
            </a:ext>
          </a:extLst>
        </xdr:cNvPr>
        <xdr:cNvSpPr/>
      </xdr:nvSpPr>
      <xdr:spPr>
        <a:xfrm>
          <a:off x="2476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99695</xdr:rowOff>
    </xdr:from>
    <xdr:to>
      <xdr:col>15</xdr:col>
      <xdr:colOff>136525</xdr:colOff>
      <xdr:row>33</xdr:row>
      <xdr:rowOff>139277</xdr:rowOff>
    </xdr:to>
    <xdr:cxnSp macro="">
      <xdr:nvCxnSpPr>
        <xdr:cNvPr id="88" name="直線コネクタ 87">
          <a:extLst>
            <a:ext uri="{FF2B5EF4-FFF2-40B4-BE49-F238E27FC236}">
              <a16:creationId xmlns:a16="http://schemas.microsoft.com/office/drawing/2014/main" id="{72FAA096-4708-44A5-BD02-A3C977AE3205}"/>
            </a:ext>
          </a:extLst>
        </xdr:cNvPr>
        <xdr:cNvCxnSpPr/>
      </xdr:nvCxnSpPr>
      <xdr:spPr>
        <a:xfrm>
          <a:off x="2527300" y="652907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159173</xdr:rowOff>
    </xdr:from>
    <xdr:to>
      <xdr:col>7</xdr:col>
      <xdr:colOff>187325</xdr:colOff>
      <xdr:row>33</xdr:row>
      <xdr:rowOff>89323</xdr:rowOff>
    </xdr:to>
    <xdr:sp macro="" textlink="">
      <xdr:nvSpPr>
        <xdr:cNvPr id="89" name="楕円 88">
          <a:extLst>
            <a:ext uri="{FF2B5EF4-FFF2-40B4-BE49-F238E27FC236}">
              <a16:creationId xmlns:a16="http://schemas.microsoft.com/office/drawing/2014/main" id="{0B9E0646-7483-4E31-B132-9216BA6E3507}"/>
            </a:ext>
          </a:extLst>
        </xdr:cNvPr>
        <xdr:cNvSpPr/>
      </xdr:nvSpPr>
      <xdr:spPr>
        <a:xfrm>
          <a:off x="1714500" y="6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38523</xdr:rowOff>
    </xdr:from>
    <xdr:to>
      <xdr:col>11</xdr:col>
      <xdr:colOff>136525</xdr:colOff>
      <xdr:row>33</xdr:row>
      <xdr:rowOff>99695</xdr:rowOff>
    </xdr:to>
    <xdr:cxnSp macro="">
      <xdr:nvCxnSpPr>
        <xdr:cNvPr id="90" name="直線コネクタ 89">
          <a:extLst>
            <a:ext uri="{FF2B5EF4-FFF2-40B4-BE49-F238E27FC236}">
              <a16:creationId xmlns:a16="http://schemas.microsoft.com/office/drawing/2014/main" id="{F3BA8654-6214-4CA2-A074-0162B3B639B3}"/>
            </a:ext>
          </a:extLst>
        </xdr:cNvPr>
        <xdr:cNvCxnSpPr/>
      </xdr:nvCxnSpPr>
      <xdr:spPr>
        <a:xfrm>
          <a:off x="1765300" y="646789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7C96469C-7BBF-43AF-97A3-BC60E39AA898}"/>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0E31ECF7-F475-4531-B2CA-D3BEE846D02A}"/>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a:extLst>
            <a:ext uri="{FF2B5EF4-FFF2-40B4-BE49-F238E27FC236}">
              <a16:creationId xmlns:a16="http://schemas.microsoft.com/office/drawing/2014/main" id="{6A54C2AB-66AB-46A2-B49E-E6DC24565287}"/>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4" name="n_4aveValue有形固定資産減価償却率">
          <a:extLst>
            <a:ext uri="{FF2B5EF4-FFF2-40B4-BE49-F238E27FC236}">
              <a16:creationId xmlns:a16="http://schemas.microsoft.com/office/drawing/2014/main" id="{FCCC92B5-47C4-44B7-8CDA-F82C32565DA5}"/>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63729</xdr:rowOff>
    </xdr:from>
    <xdr:ext cx="405111" cy="259045"/>
    <xdr:sp macro="" textlink="">
      <xdr:nvSpPr>
        <xdr:cNvPr id="95" name="n_1mainValue有形固定資産減価償却率">
          <a:extLst>
            <a:ext uri="{FF2B5EF4-FFF2-40B4-BE49-F238E27FC236}">
              <a16:creationId xmlns:a16="http://schemas.microsoft.com/office/drawing/2014/main" id="{043D73DB-CB0D-4B6A-A0E8-F49EE8692DC0}"/>
            </a:ext>
          </a:extLst>
        </xdr:cNvPr>
        <xdr:cNvSpPr txBox="1"/>
      </xdr:nvSpPr>
      <xdr:spPr>
        <a:xfrm>
          <a:off x="3836044" y="666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9754</xdr:rowOff>
    </xdr:from>
    <xdr:ext cx="405111" cy="259045"/>
    <xdr:sp macro="" textlink="">
      <xdr:nvSpPr>
        <xdr:cNvPr id="96" name="n_2mainValue有形固定資産減価償却率">
          <a:extLst>
            <a:ext uri="{FF2B5EF4-FFF2-40B4-BE49-F238E27FC236}">
              <a16:creationId xmlns:a16="http://schemas.microsoft.com/office/drawing/2014/main" id="{6B325766-E51D-4299-B2A9-4F2C69EBE270}"/>
            </a:ext>
          </a:extLst>
        </xdr:cNvPr>
        <xdr:cNvSpPr txBox="1"/>
      </xdr:nvSpPr>
      <xdr:spPr>
        <a:xfrm>
          <a:off x="3086744" y="66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141622</xdr:rowOff>
    </xdr:from>
    <xdr:ext cx="405111" cy="259045"/>
    <xdr:sp macro="" textlink="">
      <xdr:nvSpPr>
        <xdr:cNvPr id="97" name="n_3mainValue有形固定資産減価償却率">
          <a:extLst>
            <a:ext uri="{FF2B5EF4-FFF2-40B4-BE49-F238E27FC236}">
              <a16:creationId xmlns:a16="http://schemas.microsoft.com/office/drawing/2014/main" id="{96F6A426-4643-4A9E-BC0C-543A719AB97D}"/>
            </a:ext>
          </a:extLst>
        </xdr:cNvPr>
        <xdr:cNvSpPr txBox="1"/>
      </xdr:nvSpPr>
      <xdr:spPr>
        <a:xfrm>
          <a:off x="2324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80450</xdr:rowOff>
    </xdr:from>
    <xdr:ext cx="405111" cy="259045"/>
    <xdr:sp macro="" textlink="">
      <xdr:nvSpPr>
        <xdr:cNvPr id="98" name="n_4mainValue有形固定資産減価償却率">
          <a:extLst>
            <a:ext uri="{FF2B5EF4-FFF2-40B4-BE49-F238E27FC236}">
              <a16:creationId xmlns:a16="http://schemas.microsoft.com/office/drawing/2014/main" id="{405E10FF-065A-4CEA-ACCA-07101C25D8ED}"/>
            </a:ext>
          </a:extLst>
        </xdr:cNvPr>
        <xdr:cNvSpPr txBox="1"/>
      </xdr:nvSpPr>
      <xdr:spPr>
        <a:xfrm>
          <a:off x="1562744" y="650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82EEB23-3A62-4157-AA45-BB445E10B41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0962186-6C3B-443F-B59A-DE349294564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6BE537B-118E-4B66-9668-92AA00C7D53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FDCE7DA-AE2C-4135-9B01-F862DF98033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111AD8E-6E14-40F0-83E0-48375939B31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CA6A7E8-D881-44F9-9980-884A5957479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41BDDD9-6784-43D6-841D-632DDBA1070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E5DF981-3F07-4A1A-A013-FDCF60B7023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3BD52B6-B17D-4D92-AEA3-AF3FD70B6CE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3A1EC37-CF62-4C6E-A414-E65E02C9DE9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965F46F-3ED0-4ED6-97E2-1C679BE6230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98FECD8-D489-4F3E-A906-80FBA81703D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CDD0A5B-ED12-467C-B153-DFBC241577F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将来負担額自体は若干の増加ではあったが、基金の増加により控除となる充当可能財源が増加したこともあり、分子になる将来負担額全体は</a:t>
          </a:r>
          <a:r>
            <a:rPr kumimoji="1" lang="en-US" altLang="ja-JP" sz="1000">
              <a:solidFill>
                <a:schemeClr val="dk1"/>
              </a:solidFill>
              <a:effectLst/>
              <a:latin typeface="+mn-lt"/>
              <a:ea typeface="+mn-ea"/>
              <a:cs typeface="+mn-cs"/>
            </a:rPr>
            <a:t>8,129</a:t>
          </a:r>
          <a:r>
            <a:rPr kumimoji="1" lang="ja-JP" altLang="en-US" sz="1000">
              <a:solidFill>
                <a:schemeClr val="dk1"/>
              </a:solidFill>
              <a:effectLst/>
              <a:latin typeface="+mn-lt"/>
              <a:ea typeface="+mn-ea"/>
              <a:cs typeface="+mn-cs"/>
            </a:rPr>
            <a:t>百万円（前年比▲</a:t>
          </a:r>
          <a:r>
            <a:rPr kumimoji="1" lang="en-US" altLang="ja-JP" sz="1000">
              <a:solidFill>
                <a:schemeClr val="dk1"/>
              </a:solidFill>
              <a:effectLst/>
              <a:latin typeface="+mn-lt"/>
              <a:ea typeface="+mn-ea"/>
              <a:cs typeface="+mn-cs"/>
            </a:rPr>
            <a:t>499</a:t>
          </a:r>
          <a:r>
            <a:rPr kumimoji="1" lang="ja-JP" altLang="en-US" sz="1000">
              <a:solidFill>
                <a:schemeClr val="dk1"/>
              </a:solidFill>
              <a:effectLst/>
              <a:latin typeface="+mn-lt"/>
              <a:ea typeface="+mn-ea"/>
              <a:cs typeface="+mn-cs"/>
            </a:rPr>
            <a:t>百万円）となった。一方、経常一般財源収入自体は普通交付税の再算定や町税収入が好調だったこともあり微増とはなったものの、控除となる経常経費充当財源については、物価高騰や燃料費高騰による物件費の増加、扶助費や繰出金の増加等により分母になる経常一般財源（歳入）等全体は</a:t>
          </a:r>
          <a:r>
            <a:rPr kumimoji="1" lang="en-US" altLang="ja-JP" sz="1000">
              <a:solidFill>
                <a:schemeClr val="dk1"/>
              </a:solidFill>
              <a:effectLst/>
              <a:latin typeface="+mn-lt"/>
              <a:ea typeface="+mn-ea"/>
              <a:cs typeface="+mn-cs"/>
            </a:rPr>
            <a:t>1,594</a:t>
          </a:r>
          <a:r>
            <a:rPr kumimoji="1" lang="ja-JP" altLang="en-US" sz="1000">
              <a:solidFill>
                <a:schemeClr val="dk1"/>
              </a:solidFill>
              <a:effectLst/>
              <a:latin typeface="+mn-lt"/>
              <a:ea typeface="+mn-ea"/>
              <a:cs typeface="+mn-cs"/>
            </a:rPr>
            <a:t>百万円（前年比▲</a:t>
          </a:r>
          <a:r>
            <a:rPr kumimoji="1" lang="en-US" altLang="ja-JP" sz="1000">
              <a:solidFill>
                <a:schemeClr val="dk1"/>
              </a:solidFill>
              <a:effectLst/>
              <a:latin typeface="+mn-lt"/>
              <a:ea typeface="+mn-ea"/>
              <a:cs typeface="+mn-cs"/>
            </a:rPr>
            <a:t>247</a:t>
          </a:r>
          <a:r>
            <a:rPr kumimoji="1" lang="ja-JP" altLang="en-US" sz="1000">
              <a:solidFill>
                <a:schemeClr val="dk1"/>
              </a:solidFill>
              <a:effectLst/>
              <a:latin typeface="+mn-lt"/>
              <a:ea typeface="+mn-ea"/>
              <a:cs typeface="+mn-cs"/>
            </a:rPr>
            <a:t>百万円）となり、債務償還比率は悪化となった。町税収入の収納率向上など経常一般財源（歳入）の維持・確保に努め、計画的な基金の積立、計画的な公共事業の実施により地方債残高の上昇を抑えながら</a:t>
          </a:r>
          <a:r>
            <a:rPr kumimoji="1" lang="ja-JP" altLang="ja-JP" sz="1000">
              <a:solidFill>
                <a:schemeClr val="dk1"/>
              </a:solidFill>
              <a:effectLst/>
              <a:latin typeface="+mn-lt"/>
              <a:ea typeface="+mn-ea"/>
              <a:cs typeface="+mn-cs"/>
            </a:rPr>
            <a:t>、内部管理経費の縮減等</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実施し、債務償還比率の減少に努める。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345BEFE-9556-434F-B423-8DAFBC517FF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449CBEF-C477-48B5-AE23-E31BCAED32B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DD5D860-195B-4F08-B635-67726265F5B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75B7E79-7E92-4574-8A50-53DE0DCB9B1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59E13EC-0DD3-403C-BF6D-28404E238EE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5447D3B0-B8EB-4530-890A-5586E82A6DD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E4F7BC27-BACA-4790-9287-9883768704D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0056BF3-39C1-4E2B-A50E-0AD140B0C97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EFE43335-7DA6-441A-A0D7-5FA2440F5BD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A422637-E869-4934-99EA-4F93DB3E4DF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87954A7A-F9A8-4985-83DC-C9C2DD7A12B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971827FD-DEF6-4B6B-B8A2-714005F867B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9D12E8D8-275C-4E8C-8A0F-DD0BF1D2EAD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16AA1E6-D0FE-4D63-9B64-5EC488D197E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BC52E7E7-F67A-4467-92B4-FCF26216F1D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23B33CA-51C3-492B-9DFA-82CD3EA1B05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E0628A0-C733-4B57-B8D6-C94D8E421F6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EFCCDC98-4979-473E-99AF-26E5A430757A}"/>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43796065-8D4B-486B-8DFB-16EFC8CB7CCF}"/>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95797E05-8B74-4361-A332-0F33305D5E4B}"/>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F519A31-7F8F-40A6-A33C-840757279D8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7460722-8AB9-4233-AC30-7C5FC0C5064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a:extLst>
            <a:ext uri="{FF2B5EF4-FFF2-40B4-BE49-F238E27FC236}">
              <a16:creationId xmlns:a16="http://schemas.microsoft.com/office/drawing/2014/main" id="{7EAA4A6A-A8E4-4583-B289-EAE062FA468B}"/>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F626E658-A830-4CC6-884F-7A1BEB4EFA29}"/>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91CCF4A2-B1C3-45B4-9EB0-FD6CBA1FFF92}"/>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15434885-AD79-43CD-8E8A-5D6479742D84}"/>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a:extLst>
            <a:ext uri="{FF2B5EF4-FFF2-40B4-BE49-F238E27FC236}">
              <a16:creationId xmlns:a16="http://schemas.microsoft.com/office/drawing/2014/main" id="{90A56C7B-1A29-4826-88D5-920F08FF055A}"/>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a:extLst>
            <a:ext uri="{FF2B5EF4-FFF2-40B4-BE49-F238E27FC236}">
              <a16:creationId xmlns:a16="http://schemas.microsoft.com/office/drawing/2014/main" id="{A3051A63-EB86-4725-813A-01F86E581ACC}"/>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764B0E3-9CF1-4B07-ACE6-CB148DC371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5B3FDCD-92B0-4576-8587-8148F1DB2FD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C2A2AA8-9A7E-4A04-B9B0-9FFE1DB3BA4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105EDB4-0797-40CF-B14A-8FE14BB076F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EE98B0E-1419-49C1-950D-48917FF629D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82559</xdr:rowOff>
    </xdr:from>
    <xdr:to>
      <xdr:col>76</xdr:col>
      <xdr:colOff>73025</xdr:colOff>
      <xdr:row>31</xdr:row>
      <xdr:rowOff>12709</xdr:rowOff>
    </xdr:to>
    <xdr:sp macro="" textlink="">
      <xdr:nvSpPr>
        <xdr:cNvPr id="145" name="楕円 144">
          <a:extLst>
            <a:ext uri="{FF2B5EF4-FFF2-40B4-BE49-F238E27FC236}">
              <a16:creationId xmlns:a16="http://schemas.microsoft.com/office/drawing/2014/main" id="{C1CCDB82-0886-4F6D-AB01-95AC8A093FEA}"/>
            </a:ext>
          </a:extLst>
        </xdr:cNvPr>
        <xdr:cNvSpPr/>
      </xdr:nvSpPr>
      <xdr:spPr>
        <a:xfrm>
          <a:off x="14744700" y="599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60986</xdr:rowOff>
    </xdr:from>
    <xdr:ext cx="469744" cy="259045"/>
    <xdr:sp macro="" textlink="">
      <xdr:nvSpPr>
        <xdr:cNvPr id="146" name="債務償還比率該当値テキスト">
          <a:extLst>
            <a:ext uri="{FF2B5EF4-FFF2-40B4-BE49-F238E27FC236}">
              <a16:creationId xmlns:a16="http://schemas.microsoft.com/office/drawing/2014/main" id="{19F709D7-310F-4C26-A7EF-9F231DA2F5B4}"/>
            </a:ext>
          </a:extLst>
        </xdr:cNvPr>
        <xdr:cNvSpPr txBox="1"/>
      </xdr:nvSpPr>
      <xdr:spPr>
        <a:xfrm>
          <a:off x="14846300" y="597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18406</xdr:rowOff>
    </xdr:from>
    <xdr:to>
      <xdr:col>72</xdr:col>
      <xdr:colOff>123825</xdr:colOff>
      <xdr:row>30</xdr:row>
      <xdr:rowOff>120006</xdr:rowOff>
    </xdr:to>
    <xdr:sp macro="" textlink="">
      <xdr:nvSpPr>
        <xdr:cNvPr id="147" name="楕円 146">
          <a:extLst>
            <a:ext uri="{FF2B5EF4-FFF2-40B4-BE49-F238E27FC236}">
              <a16:creationId xmlns:a16="http://schemas.microsoft.com/office/drawing/2014/main" id="{325924AB-F4EA-4E24-8576-DD96693BEB81}"/>
            </a:ext>
          </a:extLst>
        </xdr:cNvPr>
        <xdr:cNvSpPr/>
      </xdr:nvSpPr>
      <xdr:spPr>
        <a:xfrm>
          <a:off x="14033500" y="59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69206</xdr:rowOff>
    </xdr:from>
    <xdr:to>
      <xdr:col>76</xdr:col>
      <xdr:colOff>22225</xdr:colOff>
      <xdr:row>30</xdr:row>
      <xdr:rowOff>133359</xdr:rowOff>
    </xdr:to>
    <xdr:cxnSp macro="">
      <xdr:nvCxnSpPr>
        <xdr:cNvPr id="148" name="直線コネクタ 147">
          <a:extLst>
            <a:ext uri="{FF2B5EF4-FFF2-40B4-BE49-F238E27FC236}">
              <a16:creationId xmlns:a16="http://schemas.microsoft.com/office/drawing/2014/main" id="{021407B8-D7EF-497F-B6F6-D20D68009E5B}"/>
            </a:ext>
          </a:extLst>
        </xdr:cNvPr>
        <xdr:cNvCxnSpPr/>
      </xdr:nvCxnSpPr>
      <xdr:spPr>
        <a:xfrm>
          <a:off x="14084300" y="5984231"/>
          <a:ext cx="711200" cy="6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160093</xdr:rowOff>
    </xdr:from>
    <xdr:to>
      <xdr:col>68</xdr:col>
      <xdr:colOff>123825</xdr:colOff>
      <xdr:row>30</xdr:row>
      <xdr:rowOff>90243</xdr:rowOff>
    </xdr:to>
    <xdr:sp macro="" textlink="">
      <xdr:nvSpPr>
        <xdr:cNvPr id="149" name="楕円 148">
          <a:extLst>
            <a:ext uri="{FF2B5EF4-FFF2-40B4-BE49-F238E27FC236}">
              <a16:creationId xmlns:a16="http://schemas.microsoft.com/office/drawing/2014/main" id="{9138099C-5B16-4227-A2B6-3A4D46BFD1A0}"/>
            </a:ext>
          </a:extLst>
        </xdr:cNvPr>
        <xdr:cNvSpPr/>
      </xdr:nvSpPr>
      <xdr:spPr>
        <a:xfrm>
          <a:off x="13271500" y="59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39443</xdr:rowOff>
    </xdr:from>
    <xdr:to>
      <xdr:col>72</xdr:col>
      <xdr:colOff>73025</xdr:colOff>
      <xdr:row>30</xdr:row>
      <xdr:rowOff>69206</xdr:rowOff>
    </xdr:to>
    <xdr:cxnSp macro="">
      <xdr:nvCxnSpPr>
        <xdr:cNvPr id="150" name="直線コネクタ 149">
          <a:extLst>
            <a:ext uri="{FF2B5EF4-FFF2-40B4-BE49-F238E27FC236}">
              <a16:creationId xmlns:a16="http://schemas.microsoft.com/office/drawing/2014/main" id="{EC3CCBB1-C506-4B60-A282-E31DDEB83477}"/>
            </a:ext>
          </a:extLst>
        </xdr:cNvPr>
        <xdr:cNvCxnSpPr/>
      </xdr:nvCxnSpPr>
      <xdr:spPr>
        <a:xfrm>
          <a:off x="13322300" y="5954468"/>
          <a:ext cx="762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2440</xdr:rowOff>
    </xdr:from>
    <xdr:to>
      <xdr:col>64</xdr:col>
      <xdr:colOff>123825</xdr:colOff>
      <xdr:row>32</xdr:row>
      <xdr:rowOff>104040</xdr:rowOff>
    </xdr:to>
    <xdr:sp macro="" textlink="">
      <xdr:nvSpPr>
        <xdr:cNvPr id="151" name="楕円 150">
          <a:extLst>
            <a:ext uri="{FF2B5EF4-FFF2-40B4-BE49-F238E27FC236}">
              <a16:creationId xmlns:a16="http://schemas.microsoft.com/office/drawing/2014/main" id="{EA2721C1-421E-4AAE-9B1E-2F34C7DE71AA}"/>
            </a:ext>
          </a:extLst>
        </xdr:cNvPr>
        <xdr:cNvSpPr/>
      </xdr:nvSpPr>
      <xdr:spPr>
        <a:xfrm>
          <a:off x="12509500" y="62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39443</xdr:rowOff>
    </xdr:from>
    <xdr:to>
      <xdr:col>68</xdr:col>
      <xdr:colOff>73025</xdr:colOff>
      <xdr:row>32</xdr:row>
      <xdr:rowOff>53240</xdr:rowOff>
    </xdr:to>
    <xdr:cxnSp macro="">
      <xdr:nvCxnSpPr>
        <xdr:cNvPr id="152" name="直線コネクタ 151">
          <a:extLst>
            <a:ext uri="{FF2B5EF4-FFF2-40B4-BE49-F238E27FC236}">
              <a16:creationId xmlns:a16="http://schemas.microsoft.com/office/drawing/2014/main" id="{3EB83A0C-FD38-4CFE-B4B7-6241234F0CB8}"/>
            </a:ext>
          </a:extLst>
        </xdr:cNvPr>
        <xdr:cNvCxnSpPr/>
      </xdr:nvCxnSpPr>
      <xdr:spPr>
        <a:xfrm flipV="1">
          <a:off x="12560300" y="5954468"/>
          <a:ext cx="762000" cy="35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55372</xdr:rowOff>
    </xdr:from>
    <xdr:to>
      <xdr:col>60</xdr:col>
      <xdr:colOff>123825</xdr:colOff>
      <xdr:row>33</xdr:row>
      <xdr:rowOff>156972</xdr:rowOff>
    </xdr:to>
    <xdr:sp macro="" textlink="">
      <xdr:nvSpPr>
        <xdr:cNvPr id="153" name="楕円 152">
          <a:extLst>
            <a:ext uri="{FF2B5EF4-FFF2-40B4-BE49-F238E27FC236}">
              <a16:creationId xmlns:a16="http://schemas.microsoft.com/office/drawing/2014/main" id="{22FD57B4-F1BD-4CDF-A878-4E03FAB1261F}"/>
            </a:ext>
          </a:extLst>
        </xdr:cNvPr>
        <xdr:cNvSpPr/>
      </xdr:nvSpPr>
      <xdr:spPr>
        <a:xfrm>
          <a:off x="11747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53240</xdr:rowOff>
    </xdr:from>
    <xdr:to>
      <xdr:col>64</xdr:col>
      <xdr:colOff>73025</xdr:colOff>
      <xdr:row>33</xdr:row>
      <xdr:rowOff>106172</xdr:rowOff>
    </xdr:to>
    <xdr:cxnSp macro="">
      <xdr:nvCxnSpPr>
        <xdr:cNvPr id="154" name="直線コネクタ 153">
          <a:extLst>
            <a:ext uri="{FF2B5EF4-FFF2-40B4-BE49-F238E27FC236}">
              <a16:creationId xmlns:a16="http://schemas.microsoft.com/office/drawing/2014/main" id="{0BC86436-E6B6-41EB-A94A-E6F0E229056B}"/>
            </a:ext>
          </a:extLst>
        </xdr:cNvPr>
        <xdr:cNvCxnSpPr/>
      </xdr:nvCxnSpPr>
      <xdr:spPr>
        <a:xfrm flipV="1">
          <a:off x="11798300" y="6311165"/>
          <a:ext cx="762000" cy="2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a:extLst>
            <a:ext uri="{FF2B5EF4-FFF2-40B4-BE49-F238E27FC236}">
              <a16:creationId xmlns:a16="http://schemas.microsoft.com/office/drawing/2014/main" id="{B985DF7F-CDB8-4E6F-B7FD-9B0EC359FBDE}"/>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a:extLst>
            <a:ext uri="{FF2B5EF4-FFF2-40B4-BE49-F238E27FC236}">
              <a16:creationId xmlns:a16="http://schemas.microsoft.com/office/drawing/2014/main" id="{EB45DACC-718B-4A09-B938-CB1EDD6AE91D}"/>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a:extLst>
            <a:ext uri="{FF2B5EF4-FFF2-40B4-BE49-F238E27FC236}">
              <a16:creationId xmlns:a16="http://schemas.microsoft.com/office/drawing/2014/main" id="{9023DC27-3F38-48CA-857B-7327416F171C}"/>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a:extLst>
            <a:ext uri="{FF2B5EF4-FFF2-40B4-BE49-F238E27FC236}">
              <a16:creationId xmlns:a16="http://schemas.microsoft.com/office/drawing/2014/main" id="{90DC4DB9-2008-4975-BE1B-6756B6E8CD6D}"/>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111133</xdr:rowOff>
    </xdr:from>
    <xdr:ext cx="469744" cy="259045"/>
    <xdr:sp macro="" textlink="">
      <xdr:nvSpPr>
        <xdr:cNvPr id="159" name="n_1mainValue債務償還比率">
          <a:extLst>
            <a:ext uri="{FF2B5EF4-FFF2-40B4-BE49-F238E27FC236}">
              <a16:creationId xmlns:a16="http://schemas.microsoft.com/office/drawing/2014/main" id="{DCE0A461-90D9-4B43-A611-102FA119B5E4}"/>
            </a:ext>
          </a:extLst>
        </xdr:cNvPr>
        <xdr:cNvSpPr txBox="1"/>
      </xdr:nvSpPr>
      <xdr:spPr>
        <a:xfrm>
          <a:off x="13836727" y="602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81370</xdr:rowOff>
    </xdr:from>
    <xdr:ext cx="469744" cy="259045"/>
    <xdr:sp macro="" textlink="">
      <xdr:nvSpPr>
        <xdr:cNvPr id="160" name="n_2mainValue債務償還比率">
          <a:extLst>
            <a:ext uri="{FF2B5EF4-FFF2-40B4-BE49-F238E27FC236}">
              <a16:creationId xmlns:a16="http://schemas.microsoft.com/office/drawing/2014/main" id="{2BC001DB-FA3D-4693-8602-AFF738FE2081}"/>
            </a:ext>
          </a:extLst>
        </xdr:cNvPr>
        <xdr:cNvSpPr txBox="1"/>
      </xdr:nvSpPr>
      <xdr:spPr>
        <a:xfrm>
          <a:off x="13087427" y="599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95167</xdr:rowOff>
    </xdr:from>
    <xdr:ext cx="469744" cy="259045"/>
    <xdr:sp macro="" textlink="">
      <xdr:nvSpPr>
        <xdr:cNvPr id="161" name="n_3mainValue債務償還比率">
          <a:extLst>
            <a:ext uri="{FF2B5EF4-FFF2-40B4-BE49-F238E27FC236}">
              <a16:creationId xmlns:a16="http://schemas.microsoft.com/office/drawing/2014/main" id="{DDFF4974-D096-483E-9BA6-676350EC217D}"/>
            </a:ext>
          </a:extLst>
        </xdr:cNvPr>
        <xdr:cNvSpPr txBox="1"/>
      </xdr:nvSpPr>
      <xdr:spPr>
        <a:xfrm>
          <a:off x="12325427" y="635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148099</xdr:rowOff>
    </xdr:from>
    <xdr:ext cx="469744" cy="259045"/>
    <xdr:sp macro="" textlink="">
      <xdr:nvSpPr>
        <xdr:cNvPr id="162" name="n_4mainValue債務償還比率">
          <a:extLst>
            <a:ext uri="{FF2B5EF4-FFF2-40B4-BE49-F238E27FC236}">
              <a16:creationId xmlns:a16="http://schemas.microsoft.com/office/drawing/2014/main" id="{0A307E8E-4F02-44DE-9565-0A0F91575AE7}"/>
            </a:ext>
          </a:extLst>
        </xdr:cNvPr>
        <xdr:cNvSpPr txBox="1"/>
      </xdr:nvSpPr>
      <xdr:spPr>
        <a:xfrm>
          <a:off x="11563427" y="657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988F8CB-9663-4628-B438-8ECBFFE3A38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D9B467E-C07D-49B4-BF0C-B36A76D2809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4A75681-AEEB-4408-842B-9003E335779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650C87E-2232-4842-B9E9-33CBF53A63E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4E771F9-7DB5-408A-8597-9EC585B1065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04B8EA6-A33F-42C7-9947-D05389B8FE6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88BF94E-5462-4411-ACCE-EB0029AC02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6731E6-A6A0-4477-9E7A-8519DF2FA2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923D79-0E8F-4848-98F7-554B0062A4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156273-D809-41F4-AE11-3F322D6B24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C1C355-FCFC-4D1C-99FC-8795C3082C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1D53EC-BF22-4752-B905-938462A8E8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6F0ACB-CC07-4E58-8397-86C0604F99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76A0F4-9FD4-48DC-ABCF-C67EA1CE40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5FDC0F-334D-4A7A-94D8-BD4A8B06CBB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A20D7D-59C5-40DC-9332-E2CBB7087B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E7B4FD-7A14-4871-B33D-5E07F89582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06CC16-BA00-4A6D-BFF1-AFB710C086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8DA4B9-6681-4756-8571-CE4A1E2EBD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047247-B823-46E1-BBFA-0F35560F7D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85D25E-DF91-46BD-B194-3186D095C21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7AD2D67-9072-47E7-A2E3-12D12EB0278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33020C-A542-4122-9032-4DEC8CB47E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16381E-7B3D-4FF8-9B43-896E7D0D42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3B223A4-BA91-47C9-8B99-569D86CCB1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AEBE38-2F17-4BA2-97BC-3202E7F60F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A8BDAB-0425-4E6E-9AE9-DCC24E9CD9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30EB90-196E-46DF-A2CC-FF64C5E27E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D4AF54-61CC-40D5-8BE1-2ED1409684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F1DD61-3FD8-4518-95F7-86F04B03C6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E26D2D-9D0E-4E72-8F45-5D8E601EF7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BF2726-C2D2-46FA-97BE-C079EDBEB7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9C1541-77AA-4D37-9D36-01A06685F54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667EF4-5485-47A4-90E4-931A25CBF0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1F2B69-CF04-48CC-828A-63D967AAE4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ACB49E-9BA0-4CF4-8B25-9ECD9A517D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C0D9775-3E4A-4106-9B5E-15E8D2A278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DFDEAD-7A8A-4E3A-B93D-5556DE44F8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8B083E-5F62-4B58-8575-8223002488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8ACE25-3465-4A53-A944-F0F6B03B46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FC802F-7CCA-4777-91BA-D946750F1E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6BCE5D-4149-4BB5-85DE-9D113C137FD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930667-745F-428F-9DE2-5A211CACF3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07653F-8DC2-4CFA-ABB2-6C4F1C39DD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7029B0-9557-44B9-AA98-4145B95AAF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EC00C2-81C1-44D4-970D-3D356EC286B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CD21CD1-3105-43E1-9DB5-9524678641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8A6C86-F473-4F19-943D-C5CBD2283BF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6D519E4-5DF0-43BC-A0C2-0584D8714E8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3CECBE8-CCC8-4B7C-BB26-F8BA9C4ED30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DF5D9E4-FB49-47BE-8B80-B5CC0B0C4DA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B99C981-3C87-4D0D-95B8-21901257034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9BCB784-A7E3-4798-B9F6-35483659D7C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997AF70-7F97-4F9E-959A-5E959475D08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72990C7-DBCF-4B1F-BE07-4E1838ECCF0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62EAC4-B44E-4428-8C44-20819B8BDDA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D6BFAD-AF14-4C4D-9C35-2B4E20B514B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8271EB0-C8D7-44D2-A09A-F4269046BAF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ED8F513-B63B-4113-989A-5CE932D3FEB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269EB4D-68A7-4676-886A-F827D3CCD6E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690446F-6011-492B-8146-F6F31759F7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3D000B1B-EC63-4581-9AAA-8D7D8A5BF1FB}"/>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5978FFC-4F3B-499A-98E4-90DED20F673B}"/>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C30F3868-CB9B-4CC4-A393-7C36D44940E6}"/>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7D705640-63F3-40CB-945D-190627B3376D}"/>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28281100-7B80-4D35-AF54-85F2D19A387F}"/>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38D676CF-DCFD-4146-97A8-DBFFBC93946C}"/>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4A2ABB47-C24D-441C-8975-6D49B094956B}"/>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BFF2C9F3-C259-499D-AFFF-51F1C9635DE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A6005A88-A647-43DE-8E0A-AD22421D277F}"/>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1A08B5D2-06B0-4CFD-ACE3-07C034DF7D4A}"/>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477C89D2-809B-4505-8A58-29B0AD11783A}"/>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800759-9029-499A-81A3-E404A9DC9E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6FCB6C-5280-495C-9A77-EB90B0FBAC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1673A9-858A-443E-810C-9B41176BF2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3552932-7B0D-4821-9684-CE918F7498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E4B610-506F-473D-90E7-55C53B9A986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73" name="楕円 72">
          <a:extLst>
            <a:ext uri="{FF2B5EF4-FFF2-40B4-BE49-F238E27FC236}">
              <a16:creationId xmlns:a16="http://schemas.microsoft.com/office/drawing/2014/main" id="{974623E0-883B-49F3-B3CE-5ACCE5AFF796}"/>
            </a:ext>
          </a:extLst>
        </xdr:cNvPr>
        <xdr:cNvSpPr/>
      </xdr:nvSpPr>
      <xdr:spPr>
        <a:xfrm>
          <a:off x="4584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36F05628-2465-4CD4-B1D5-633637BBA95C}"/>
            </a:ext>
          </a:extLst>
        </xdr:cNvPr>
        <xdr:cNvSpPr txBox="1"/>
      </xdr:nvSpPr>
      <xdr:spPr>
        <a:xfrm>
          <a:off x="4673600"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118745</xdr:rowOff>
    </xdr:from>
    <xdr:to>
      <xdr:col>20</xdr:col>
      <xdr:colOff>38100</xdr:colOff>
      <xdr:row>39</xdr:row>
      <xdr:rowOff>48895</xdr:rowOff>
    </xdr:to>
    <xdr:sp macro="" textlink="">
      <xdr:nvSpPr>
        <xdr:cNvPr id="75" name="楕円 74">
          <a:extLst>
            <a:ext uri="{FF2B5EF4-FFF2-40B4-BE49-F238E27FC236}">
              <a16:creationId xmlns:a16="http://schemas.microsoft.com/office/drawing/2014/main" id="{8AC15A17-51FC-4313-A3A9-68F16DB6273B}"/>
            </a:ext>
          </a:extLst>
        </xdr:cNvPr>
        <xdr:cNvSpPr/>
      </xdr:nvSpPr>
      <xdr:spPr>
        <a:xfrm>
          <a:off x="3746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169545</xdr:rowOff>
    </xdr:from>
    <xdr:to>
      <xdr:col>24</xdr:col>
      <xdr:colOff>63500</xdr:colOff>
      <xdr:row>39</xdr:row>
      <xdr:rowOff>13335</xdr:rowOff>
    </xdr:to>
    <xdr:cxnSp macro="">
      <xdr:nvCxnSpPr>
        <xdr:cNvPr id="76" name="直線コネクタ 75">
          <a:extLst>
            <a:ext uri="{FF2B5EF4-FFF2-40B4-BE49-F238E27FC236}">
              <a16:creationId xmlns:a16="http://schemas.microsoft.com/office/drawing/2014/main" id="{FF4C6F65-D974-4494-A43D-AB16AD3BFEF5}"/>
            </a:ext>
          </a:extLst>
        </xdr:cNvPr>
        <xdr:cNvCxnSpPr/>
      </xdr:nvCxnSpPr>
      <xdr:spPr>
        <a:xfrm>
          <a:off x="3797300" y="66846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101600</xdr:rowOff>
    </xdr:from>
    <xdr:to>
      <xdr:col>15</xdr:col>
      <xdr:colOff>101600</xdr:colOff>
      <xdr:row>39</xdr:row>
      <xdr:rowOff>31750</xdr:rowOff>
    </xdr:to>
    <xdr:sp macro="" textlink="">
      <xdr:nvSpPr>
        <xdr:cNvPr id="77" name="楕円 76">
          <a:extLst>
            <a:ext uri="{FF2B5EF4-FFF2-40B4-BE49-F238E27FC236}">
              <a16:creationId xmlns:a16="http://schemas.microsoft.com/office/drawing/2014/main" id="{9921E2F7-D6D5-4994-B5F3-A43EE77F416F}"/>
            </a:ext>
          </a:extLst>
        </xdr:cNvPr>
        <xdr:cNvSpPr/>
      </xdr:nvSpPr>
      <xdr:spPr>
        <a:xfrm>
          <a:off x="2857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152400</xdr:rowOff>
    </xdr:from>
    <xdr:to>
      <xdr:col>19</xdr:col>
      <xdr:colOff>177800</xdr:colOff>
      <xdr:row>38</xdr:row>
      <xdr:rowOff>169545</xdr:rowOff>
    </xdr:to>
    <xdr:cxnSp macro="">
      <xdr:nvCxnSpPr>
        <xdr:cNvPr id="78" name="直線コネクタ 77">
          <a:extLst>
            <a:ext uri="{FF2B5EF4-FFF2-40B4-BE49-F238E27FC236}">
              <a16:creationId xmlns:a16="http://schemas.microsoft.com/office/drawing/2014/main" id="{3584248D-3BED-4BD2-A047-48951F3170F3}"/>
            </a:ext>
          </a:extLst>
        </xdr:cNvPr>
        <xdr:cNvCxnSpPr/>
      </xdr:nvCxnSpPr>
      <xdr:spPr>
        <a:xfrm>
          <a:off x="2908300" y="6667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78740</xdr:rowOff>
    </xdr:from>
    <xdr:to>
      <xdr:col>10</xdr:col>
      <xdr:colOff>165100</xdr:colOff>
      <xdr:row>39</xdr:row>
      <xdr:rowOff>8890</xdr:rowOff>
    </xdr:to>
    <xdr:sp macro="" textlink="">
      <xdr:nvSpPr>
        <xdr:cNvPr id="79" name="楕円 78">
          <a:extLst>
            <a:ext uri="{FF2B5EF4-FFF2-40B4-BE49-F238E27FC236}">
              <a16:creationId xmlns:a16="http://schemas.microsoft.com/office/drawing/2014/main" id="{43CF9194-C05F-4B3D-9ADB-68DBFEC046B4}"/>
            </a:ext>
          </a:extLst>
        </xdr:cNvPr>
        <xdr:cNvSpPr/>
      </xdr:nvSpPr>
      <xdr:spPr>
        <a:xfrm>
          <a:off x="1968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129540</xdr:rowOff>
    </xdr:from>
    <xdr:to>
      <xdr:col>15</xdr:col>
      <xdr:colOff>50800</xdr:colOff>
      <xdr:row>38</xdr:row>
      <xdr:rowOff>152400</xdr:rowOff>
    </xdr:to>
    <xdr:cxnSp macro="">
      <xdr:nvCxnSpPr>
        <xdr:cNvPr id="80" name="直線コネクタ 79">
          <a:extLst>
            <a:ext uri="{FF2B5EF4-FFF2-40B4-BE49-F238E27FC236}">
              <a16:creationId xmlns:a16="http://schemas.microsoft.com/office/drawing/2014/main" id="{01D26036-5EDB-4228-8E91-C674E7880BEF}"/>
            </a:ext>
          </a:extLst>
        </xdr:cNvPr>
        <xdr:cNvCxnSpPr/>
      </xdr:nvCxnSpPr>
      <xdr:spPr>
        <a:xfrm>
          <a:off x="2019300" y="6644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55880</xdr:rowOff>
    </xdr:from>
    <xdr:to>
      <xdr:col>6</xdr:col>
      <xdr:colOff>38100</xdr:colOff>
      <xdr:row>38</xdr:row>
      <xdr:rowOff>157480</xdr:rowOff>
    </xdr:to>
    <xdr:sp macro="" textlink="">
      <xdr:nvSpPr>
        <xdr:cNvPr id="81" name="楕円 80">
          <a:extLst>
            <a:ext uri="{FF2B5EF4-FFF2-40B4-BE49-F238E27FC236}">
              <a16:creationId xmlns:a16="http://schemas.microsoft.com/office/drawing/2014/main" id="{72C0F337-026B-42AF-BB87-3B416201AE23}"/>
            </a:ext>
          </a:extLst>
        </xdr:cNvPr>
        <xdr:cNvSpPr/>
      </xdr:nvSpPr>
      <xdr:spPr>
        <a:xfrm>
          <a:off x="1079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106680</xdr:rowOff>
    </xdr:from>
    <xdr:to>
      <xdr:col>10</xdr:col>
      <xdr:colOff>114300</xdr:colOff>
      <xdr:row>38</xdr:row>
      <xdr:rowOff>129540</xdr:rowOff>
    </xdr:to>
    <xdr:cxnSp macro="">
      <xdr:nvCxnSpPr>
        <xdr:cNvPr id="82" name="直線コネクタ 81">
          <a:extLst>
            <a:ext uri="{FF2B5EF4-FFF2-40B4-BE49-F238E27FC236}">
              <a16:creationId xmlns:a16="http://schemas.microsoft.com/office/drawing/2014/main" id="{EA5D7273-2EA4-4B20-B407-B12A2F6DEC1B}"/>
            </a:ext>
          </a:extLst>
        </xdr:cNvPr>
        <xdr:cNvCxnSpPr/>
      </xdr:nvCxnSpPr>
      <xdr:spPr>
        <a:xfrm>
          <a:off x="1130300" y="6621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9201A070-02A6-4AB0-899D-220B02012729}"/>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B1F07DF6-6B39-46BE-B0C3-B8B17EC132C9}"/>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B485241F-A3CC-438A-B868-91FD50FCECCF}"/>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30AC31AD-2F6D-4B8B-8A31-17DBB4E24B1A}"/>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40022</xdr:rowOff>
    </xdr:from>
    <xdr:ext cx="405111" cy="259045"/>
    <xdr:sp macro="" textlink="">
      <xdr:nvSpPr>
        <xdr:cNvPr id="87" name="n_1mainValue【道路】&#10;有形固定資産減価償却率">
          <a:extLst>
            <a:ext uri="{FF2B5EF4-FFF2-40B4-BE49-F238E27FC236}">
              <a16:creationId xmlns:a16="http://schemas.microsoft.com/office/drawing/2014/main" id="{635377C2-DF2C-4A52-BF78-201BE161283A}"/>
            </a:ext>
          </a:extLst>
        </xdr:cNvPr>
        <xdr:cNvSpPr txBox="1"/>
      </xdr:nvSpPr>
      <xdr:spPr>
        <a:xfrm>
          <a:off x="35820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22877</xdr:rowOff>
    </xdr:from>
    <xdr:ext cx="405111" cy="259045"/>
    <xdr:sp macro="" textlink="">
      <xdr:nvSpPr>
        <xdr:cNvPr id="88" name="n_2mainValue【道路】&#10;有形固定資産減価償却率">
          <a:extLst>
            <a:ext uri="{FF2B5EF4-FFF2-40B4-BE49-F238E27FC236}">
              <a16:creationId xmlns:a16="http://schemas.microsoft.com/office/drawing/2014/main" id="{1D5FAABB-0B85-4AD1-B59B-0C4BC2B92013}"/>
            </a:ext>
          </a:extLst>
        </xdr:cNvPr>
        <xdr:cNvSpPr txBox="1"/>
      </xdr:nvSpPr>
      <xdr:spPr>
        <a:xfrm>
          <a:off x="2705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xdr:rowOff>
    </xdr:from>
    <xdr:ext cx="405111" cy="259045"/>
    <xdr:sp macro="" textlink="">
      <xdr:nvSpPr>
        <xdr:cNvPr id="89" name="n_3mainValue【道路】&#10;有形固定資産減価償却率">
          <a:extLst>
            <a:ext uri="{FF2B5EF4-FFF2-40B4-BE49-F238E27FC236}">
              <a16:creationId xmlns:a16="http://schemas.microsoft.com/office/drawing/2014/main" id="{4E00ED94-CBE2-45BC-BE82-60C4AA8A5947}"/>
            </a:ext>
          </a:extLst>
        </xdr:cNvPr>
        <xdr:cNvSpPr txBox="1"/>
      </xdr:nvSpPr>
      <xdr:spPr>
        <a:xfrm>
          <a:off x="1816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36FAC90F-9BDD-4F05-919C-DE5A19ABAEE9}"/>
            </a:ext>
          </a:extLst>
        </xdr:cNvPr>
        <xdr:cNvSpPr txBox="1"/>
      </xdr:nvSpPr>
      <xdr:spPr>
        <a:xfrm>
          <a:off x="927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2842C92-59A8-4457-8CC9-0E34FBAD9A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B06E7B2-28D7-4D60-A952-C3FEF51895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C2A4FF2-C7DD-4BFC-87F9-71B1BC15AD3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DBD788A-3630-40F2-98F6-5F0EA83CFB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DF0F8AB-9408-4E93-B672-B7332A00D4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DFB5F07-B9DF-4E4E-A8AF-16232EF8A9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5ACFDC6-D4FE-4108-ACDE-72140C79D09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6B56CCC-40DB-4074-A1BF-F6A49FB8DF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9D5CBCB-B059-43A9-AB27-81923A9CAD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FA8116E-50AE-4FD2-A3F3-33CA4416FF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56DD31A-D343-48EC-83A7-155E0B386C5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1C6CD6A-2698-46A4-96D3-25D8EB355BC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F7C8403-4ECE-49DB-BAC6-09B2D7A32B1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68413FB7-E7A7-4174-8014-16661FCF76DC}"/>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493328D-DC39-4ED5-BC47-9E9A47D0300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2368491E-AB03-4708-B07F-2AF0769CA3A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E397557-522A-413A-83E2-AD719D4BF1F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F0527BCB-9099-48F3-A3D4-F172642A861D}"/>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EEE59FE-21B8-4ED1-8ACE-44EC2D583F3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70620B8C-5BF2-4F8B-81D2-9DBFAEF46FD8}"/>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6D48574-5FB0-4052-BF1C-59E0ADFB796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FFC87FE5-E434-4D5B-BFA3-A8C986997483}"/>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733E651-1C47-405C-8355-EB13EA87E0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788D44B-2D50-4EDC-9816-2546A7626D5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EAC2046-473E-429F-AC45-AE3250B8208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294314B0-914B-4B95-90FE-D556B902CC2D}"/>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15574231-8730-472E-B61B-7D875DC87B2A}"/>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70EC5A4A-420E-4EEB-A44A-4AB883B412C5}"/>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4800208B-45CD-4E06-8427-A9AA0AA5C0B9}"/>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4EC80D8C-2DF4-42C6-B807-B14A758493FC}"/>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FA5EC599-F055-4F2A-9B34-64A0C5C7E916}"/>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405E2003-A255-482B-9D7A-3ACA2AFF460B}"/>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E7C5434B-0E42-421D-9D10-63B8B9AEF23B}"/>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D9426EA0-62DD-49A0-9275-53D7EAAADEA7}"/>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B4380806-81A8-48FD-A4E9-B9F8FF154DFB}"/>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1F34A1CE-2A0E-417B-B1DB-F9A4C790C0DD}"/>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08C2F6-25A1-45E7-B742-25D57122B80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C879CD4-DFF0-48B0-A2B2-C8AA7B8AE5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83830A7-065F-4C4E-B259-C079290E40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82AAE29-84DA-4A80-80C7-BED15DA300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069E591-9468-4B3D-81E8-C86AFF433D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19357</xdr:rowOff>
    </xdr:from>
    <xdr:to>
      <xdr:col>55</xdr:col>
      <xdr:colOff>50800</xdr:colOff>
      <xdr:row>42</xdr:row>
      <xdr:rowOff>120957</xdr:rowOff>
    </xdr:to>
    <xdr:sp macro="" textlink="">
      <xdr:nvSpPr>
        <xdr:cNvPr id="132" name="楕円 131">
          <a:extLst>
            <a:ext uri="{FF2B5EF4-FFF2-40B4-BE49-F238E27FC236}">
              <a16:creationId xmlns:a16="http://schemas.microsoft.com/office/drawing/2014/main" id="{2EF8F447-3984-4BF3-9D27-B9A324BEF7AA}"/>
            </a:ext>
          </a:extLst>
        </xdr:cNvPr>
        <xdr:cNvSpPr/>
      </xdr:nvSpPr>
      <xdr:spPr>
        <a:xfrm>
          <a:off x="10426700" y="72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5FC47946-B8AA-40C7-AD71-4341E1CA97A0}"/>
            </a:ext>
          </a:extLst>
        </xdr:cNvPr>
        <xdr:cNvSpPr txBox="1"/>
      </xdr:nvSpPr>
      <xdr:spPr>
        <a:xfrm>
          <a:off x="10515600" y="71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19775</xdr:rowOff>
    </xdr:from>
    <xdr:to>
      <xdr:col>50</xdr:col>
      <xdr:colOff>165100</xdr:colOff>
      <xdr:row>42</xdr:row>
      <xdr:rowOff>121375</xdr:rowOff>
    </xdr:to>
    <xdr:sp macro="" textlink="">
      <xdr:nvSpPr>
        <xdr:cNvPr id="134" name="楕円 133">
          <a:extLst>
            <a:ext uri="{FF2B5EF4-FFF2-40B4-BE49-F238E27FC236}">
              <a16:creationId xmlns:a16="http://schemas.microsoft.com/office/drawing/2014/main" id="{3F990AB6-DCD9-4B75-A52E-18F724C5C5D0}"/>
            </a:ext>
          </a:extLst>
        </xdr:cNvPr>
        <xdr:cNvSpPr/>
      </xdr:nvSpPr>
      <xdr:spPr>
        <a:xfrm>
          <a:off x="9588500" y="72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70157</xdr:rowOff>
    </xdr:from>
    <xdr:to>
      <xdr:col>55</xdr:col>
      <xdr:colOff>0</xdr:colOff>
      <xdr:row>42</xdr:row>
      <xdr:rowOff>70575</xdr:rowOff>
    </xdr:to>
    <xdr:cxnSp macro="">
      <xdr:nvCxnSpPr>
        <xdr:cNvPr id="135" name="直線コネクタ 134">
          <a:extLst>
            <a:ext uri="{FF2B5EF4-FFF2-40B4-BE49-F238E27FC236}">
              <a16:creationId xmlns:a16="http://schemas.microsoft.com/office/drawing/2014/main" id="{13C29DF8-FE20-42E8-89B0-833C9EC0282E}"/>
            </a:ext>
          </a:extLst>
        </xdr:cNvPr>
        <xdr:cNvCxnSpPr/>
      </xdr:nvCxnSpPr>
      <xdr:spPr>
        <a:xfrm flipV="1">
          <a:off x="9639300" y="7271057"/>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20214</xdr:rowOff>
    </xdr:from>
    <xdr:to>
      <xdr:col>46</xdr:col>
      <xdr:colOff>38100</xdr:colOff>
      <xdr:row>42</xdr:row>
      <xdr:rowOff>121814</xdr:rowOff>
    </xdr:to>
    <xdr:sp macro="" textlink="">
      <xdr:nvSpPr>
        <xdr:cNvPr id="136" name="楕円 135">
          <a:extLst>
            <a:ext uri="{FF2B5EF4-FFF2-40B4-BE49-F238E27FC236}">
              <a16:creationId xmlns:a16="http://schemas.microsoft.com/office/drawing/2014/main" id="{108E5471-F968-464F-8EB1-4F4252D9F5ED}"/>
            </a:ext>
          </a:extLst>
        </xdr:cNvPr>
        <xdr:cNvSpPr/>
      </xdr:nvSpPr>
      <xdr:spPr>
        <a:xfrm>
          <a:off x="8699500" y="72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70575</xdr:rowOff>
    </xdr:from>
    <xdr:to>
      <xdr:col>50</xdr:col>
      <xdr:colOff>114300</xdr:colOff>
      <xdr:row>42</xdr:row>
      <xdr:rowOff>71014</xdr:rowOff>
    </xdr:to>
    <xdr:cxnSp macro="">
      <xdr:nvCxnSpPr>
        <xdr:cNvPr id="137" name="直線コネクタ 136">
          <a:extLst>
            <a:ext uri="{FF2B5EF4-FFF2-40B4-BE49-F238E27FC236}">
              <a16:creationId xmlns:a16="http://schemas.microsoft.com/office/drawing/2014/main" id="{592BD060-5768-4D9C-84ED-D69BD6F4235E}"/>
            </a:ext>
          </a:extLst>
        </xdr:cNvPr>
        <xdr:cNvCxnSpPr/>
      </xdr:nvCxnSpPr>
      <xdr:spPr>
        <a:xfrm flipV="1">
          <a:off x="8750300" y="7271475"/>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20607</xdr:rowOff>
    </xdr:from>
    <xdr:to>
      <xdr:col>41</xdr:col>
      <xdr:colOff>101600</xdr:colOff>
      <xdr:row>42</xdr:row>
      <xdr:rowOff>122207</xdr:rowOff>
    </xdr:to>
    <xdr:sp macro="" textlink="">
      <xdr:nvSpPr>
        <xdr:cNvPr id="138" name="楕円 137">
          <a:extLst>
            <a:ext uri="{FF2B5EF4-FFF2-40B4-BE49-F238E27FC236}">
              <a16:creationId xmlns:a16="http://schemas.microsoft.com/office/drawing/2014/main" id="{A3DC9930-3792-46AB-8B5A-DD3222ADDF15}"/>
            </a:ext>
          </a:extLst>
        </xdr:cNvPr>
        <xdr:cNvSpPr/>
      </xdr:nvSpPr>
      <xdr:spPr>
        <a:xfrm>
          <a:off x="7810500" y="72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71014</xdr:rowOff>
    </xdr:from>
    <xdr:to>
      <xdr:col>45</xdr:col>
      <xdr:colOff>177800</xdr:colOff>
      <xdr:row>42</xdr:row>
      <xdr:rowOff>71407</xdr:rowOff>
    </xdr:to>
    <xdr:cxnSp macro="">
      <xdr:nvCxnSpPr>
        <xdr:cNvPr id="139" name="直線コネクタ 138">
          <a:extLst>
            <a:ext uri="{FF2B5EF4-FFF2-40B4-BE49-F238E27FC236}">
              <a16:creationId xmlns:a16="http://schemas.microsoft.com/office/drawing/2014/main" id="{73BC69AB-3660-4C42-82CB-1312D8286902}"/>
            </a:ext>
          </a:extLst>
        </xdr:cNvPr>
        <xdr:cNvCxnSpPr/>
      </xdr:nvCxnSpPr>
      <xdr:spPr>
        <a:xfrm flipV="1">
          <a:off x="7861300" y="7271914"/>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20960</xdr:rowOff>
    </xdr:from>
    <xdr:to>
      <xdr:col>36</xdr:col>
      <xdr:colOff>165100</xdr:colOff>
      <xdr:row>42</xdr:row>
      <xdr:rowOff>122560</xdr:rowOff>
    </xdr:to>
    <xdr:sp macro="" textlink="">
      <xdr:nvSpPr>
        <xdr:cNvPr id="140" name="楕円 139">
          <a:extLst>
            <a:ext uri="{FF2B5EF4-FFF2-40B4-BE49-F238E27FC236}">
              <a16:creationId xmlns:a16="http://schemas.microsoft.com/office/drawing/2014/main" id="{94B02CAC-A7CF-40F2-BE0F-4D9CAD638609}"/>
            </a:ext>
          </a:extLst>
        </xdr:cNvPr>
        <xdr:cNvSpPr/>
      </xdr:nvSpPr>
      <xdr:spPr>
        <a:xfrm>
          <a:off x="6921500" y="72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71407</xdr:rowOff>
    </xdr:from>
    <xdr:to>
      <xdr:col>41</xdr:col>
      <xdr:colOff>50800</xdr:colOff>
      <xdr:row>42</xdr:row>
      <xdr:rowOff>71760</xdr:rowOff>
    </xdr:to>
    <xdr:cxnSp macro="">
      <xdr:nvCxnSpPr>
        <xdr:cNvPr id="141" name="直線コネクタ 140">
          <a:extLst>
            <a:ext uri="{FF2B5EF4-FFF2-40B4-BE49-F238E27FC236}">
              <a16:creationId xmlns:a16="http://schemas.microsoft.com/office/drawing/2014/main" id="{8749B248-8CAC-415F-8A52-2680452D3767}"/>
            </a:ext>
          </a:extLst>
        </xdr:cNvPr>
        <xdr:cNvCxnSpPr/>
      </xdr:nvCxnSpPr>
      <xdr:spPr>
        <a:xfrm flipV="1">
          <a:off x="6972300" y="7272307"/>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4E2A05F7-C520-4486-BFB5-AAF8337C27EA}"/>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C38CBF38-76FC-4BE7-B2F1-FE0EB6809A1C}"/>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297B8C7A-C781-4A11-967A-856EDE1D9148}"/>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D6F07C0F-20B6-40F3-9894-FE2F86946457}"/>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112502</xdr:rowOff>
    </xdr:from>
    <xdr:ext cx="534377" cy="259045"/>
    <xdr:sp macro="" textlink="">
      <xdr:nvSpPr>
        <xdr:cNvPr id="146" name="n_1mainValue【道路】&#10;一人当たり延長">
          <a:extLst>
            <a:ext uri="{FF2B5EF4-FFF2-40B4-BE49-F238E27FC236}">
              <a16:creationId xmlns:a16="http://schemas.microsoft.com/office/drawing/2014/main" id="{96BA57F7-128A-43B3-8141-8275BC34C674}"/>
            </a:ext>
          </a:extLst>
        </xdr:cNvPr>
        <xdr:cNvSpPr txBox="1"/>
      </xdr:nvSpPr>
      <xdr:spPr>
        <a:xfrm>
          <a:off x="9359411" y="7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112941</xdr:rowOff>
    </xdr:from>
    <xdr:ext cx="534377" cy="259045"/>
    <xdr:sp macro="" textlink="">
      <xdr:nvSpPr>
        <xdr:cNvPr id="147" name="n_2mainValue【道路】&#10;一人当たり延長">
          <a:extLst>
            <a:ext uri="{FF2B5EF4-FFF2-40B4-BE49-F238E27FC236}">
              <a16:creationId xmlns:a16="http://schemas.microsoft.com/office/drawing/2014/main" id="{5183EE41-0D0C-4FED-BE16-035B0DF86245}"/>
            </a:ext>
          </a:extLst>
        </xdr:cNvPr>
        <xdr:cNvSpPr txBox="1"/>
      </xdr:nvSpPr>
      <xdr:spPr>
        <a:xfrm>
          <a:off x="8483111" y="731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113334</xdr:rowOff>
    </xdr:from>
    <xdr:ext cx="534377" cy="259045"/>
    <xdr:sp macro="" textlink="">
      <xdr:nvSpPr>
        <xdr:cNvPr id="148" name="n_3mainValue【道路】&#10;一人当たり延長">
          <a:extLst>
            <a:ext uri="{FF2B5EF4-FFF2-40B4-BE49-F238E27FC236}">
              <a16:creationId xmlns:a16="http://schemas.microsoft.com/office/drawing/2014/main" id="{8CCCA3B9-86B4-4EB3-BADD-C441A1C46513}"/>
            </a:ext>
          </a:extLst>
        </xdr:cNvPr>
        <xdr:cNvSpPr txBox="1"/>
      </xdr:nvSpPr>
      <xdr:spPr>
        <a:xfrm>
          <a:off x="7594111" y="73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113687</xdr:rowOff>
    </xdr:from>
    <xdr:ext cx="534377" cy="259045"/>
    <xdr:sp macro="" textlink="">
      <xdr:nvSpPr>
        <xdr:cNvPr id="149" name="n_4mainValue【道路】&#10;一人当たり延長">
          <a:extLst>
            <a:ext uri="{FF2B5EF4-FFF2-40B4-BE49-F238E27FC236}">
              <a16:creationId xmlns:a16="http://schemas.microsoft.com/office/drawing/2014/main" id="{4BEC609E-0C7C-4FE2-9734-1E78752B9C20}"/>
            </a:ext>
          </a:extLst>
        </xdr:cNvPr>
        <xdr:cNvSpPr txBox="1"/>
      </xdr:nvSpPr>
      <xdr:spPr>
        <a:xfrm>
          <a:off x="6705111" y="731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0FCC9E6-76FF-4104-BA9F-0D3C95A1DD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50F2F50-DC8B-4CDC-ACBB-E77DA6D5F9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650C141-BD16-4177-803E-42B48A7B12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5BC11D0-4F24-4480-AF65-ECEB12328A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07FFDCB-FF94-43CF-BF92-1C7D0D977F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C553D05-9469-4F93-8865-87F1C27762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229014D-D76A-4D9D-A718-B8833947C3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F2EBAA0-6BDE-4539-A83D-A917242BA02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0EF2DC9-3B1E-43B1-AD9B-E6DBFB8812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FF1E4D4-F143-4CDF-AD4B-C3C81C8A99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91F28B4-3CE0-44A5-81A1-D361FB0328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D1B1CD6B-95E4-404F-BD4B-C933BEBD9C4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ACEA8190-6A0E-4E7C-A935-D6D2E6F29B9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FDEDE2F9-F368-4B21-9C5D-D3080F8DD08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6D012BB-3C63-4A23-B3AA-62E15863251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E606CE8C-D4C7-4849-85B5-DDA7D8D4087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5A744CFC-7E80-4965-AA6D-13A80648E5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57DD2AF2-23F7-4282-8748-4C059D4673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E240ECCD-6ACA-49E6-85D1-553728DCF5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E983E20B-EC8E-42E2-8803-488F46F23CD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C4CEA878-5614-44A9-B0F9-C5618E7ED02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20DD491-F5C3-4DD1-B554-1C088F7835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5DA17D13-DDAD-4A06-B6E4-4B76530A738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D60B6278-71BF-439D-8B24-86C356CEBB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54FB8A57-0954-46EF-893E-DEB0460CA715}"/>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7F300AE-FBA9-45B0-9540-67B87418FE01}"/>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A6FD52F0-431E-4B31-8E2C-86BFB28E8088}"/>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182132E3-7CB5-4358-89E9-EC6022468191}"/>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E1CACB16-D4C2-479E-8088-73F18D2A0FAD}"/>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5856FF58-163B-467C-8638-0569A6FE86A9}"/>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856C1EBA-6CDE-43A6-A09A-8E169824EC52}"/>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9B7218FA-20B9-4D5E-BCA7-512D0B71D02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1589616F-578F-4052-9580-8F5B627D2232}"/>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A05D10D5-828E-46C5-9BDF-D807F06525FC}"/>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E5E2CA1E-D311-48E4-BF95-9035C3A51CDA}"/>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AB3A910-A033-449D-8195-993310FB5D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91CB479-2DD2-4F53-B6F3-C8307D3BA5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53E8E09-1CAF-4CCB-88F1-F7660CA9CB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A976331-88D8-47D6-A86E-20A417E234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DCC14F3-3F34-4D2F-9D9A-138D01CB14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xdr:rowOff>
    </xdr:from>
    <xdr:to>
      <xdr:col>24</xdr:col>
      <xdr:colOff>114300</xdr:colOff>
      <xdr:row>59</xdr:row>
      <xdr:rowOff>104140</xdr:rowOff>
    </xdr:to>
    <xdr:sp macro="" textlink="">
      <xdr:nvSpPr>
        <xdr:cNvPr id="190" name="楕円 189">
          <a:extLst>
            <a:ext uri="{FF2B5EF4-FFF2-40B4-BE49-F238E27FC236}">
              <a16:creationId xmlns:a16="http://schemas.microsoft.com/office/drawing/2014/main" id="{04FAB444-2A72-48B0-A59A-A08B352A727C}"/>
            </a:ext>
          </a:extLst>
        </xdr:cNvPr>
        <xdr:cNvSpPr/>
      </xdr:nvSpPr>
      <xdr:spPr>
        <a:xfrm>
          <a:off x="4584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25417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1AAE811F-12AA-43F9-B501-05B90152CB01}"/>
            </a:ext>
          </a:extLst>
        </xdr:cNvPr>
        <xdr:cNvSpPr txBox="1"/>
      </xdr:nvSpPr>
      <xdr:spPr>
        <a:xfrm>
          <a:off x="4673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92" name="楕円 191">
          <a:extLst>
            <a:ext uri="{FF2B5EF4-FFF2-40B4-BE49-F238E27FC236}">
              <a16:creationId xmlns:a16="http://schemas.microsoft.com/office/drawing/2014/main" id="{79CB3549-824C-48BC-8035-F1C42E1EF937}"/>
            </a:ext>
          </a:extLst>
        </xdr:cNvPr>
        <xdr:cNvSpPr/>
      </xdr:nvSpPr>
      <xdr:spPr>
        <a:xfrm>
          <a:off x="3746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53340</xdr:rowOff>
    </xdr:to>
    <xdr:cxnSp macro="">
      <xdr:nvCxnSpPr>
        <xdr:cNvPr id="193" name="直線コネクタ 192">
          <a:extLst>
            <a:ext uri="{FF2B5EF4-FFF2-40B4-BE49-F238E27FC236}">
              <a16:creationId xmlns:a16="http://schemas.microsoft.com/office/drawing/2014/main" id="{9D5AB950-5B36-441D-86D6-B06375990857}"/>
            </a:ext>
          </a:extLst>
        </xdr:cNvPr>
        <xdr:cNvCxnSpPr/>
      </xdr:nvCxnSpPr>
      <xdr:spPr>
        <a:xfrm>
          <a:off x="3797300" y="101517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94" name="楕円 193">
          <a:extLst>
            <a:ext uri="{FF2B5EF4-FFF2-40B4-BE49-F238E27FC236}">
              <a16:creationId xmlns:a16="http://schemas.microsoft.com/office/drawing/2014/main" id="{39B5D873-293F-4511-A682-CC438B0538F9}"/>
            </a:ext>
          </a:extLst>
        </xdr:cNvPr>
        <xdr:cNvSpPr/>
      </xdr:nvSpPr>
      <xdr:spPr>
        <a:xfrm>
          <a:off x="2857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36195</xdr:rowOff>
    </xdr:to>
    <xdr:cxnSp macro="">
      <xdr:nvCxnSpPr>
        <xdr:cNvPr id="195" name="直線コネクタ 194">
          <a:extLst>
            <a:ext uri="{FF2B5EF4-FFF2-40B4-BE49-F238E27FC236}">
              <a16:creationId xmlns:a16="http://schemas.microsoft.com/office/drawing/2014/main" id="{88586521-C185-4A22-9C6C-763A36067CE9}"/>
            </a:ext>
          </a:extLst>
        </xdr:cNvPr>
        <xdr:cNvCxnSpPr/>
      </xdr:nvCxnSpPr>
      <xdr:spPr>
        <a:xfrm>
          <a:off x="2908300" y="101288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196" name="楕円 195">
          <a:extLst>
            <a:ext uri="{FF2B5EF4-FFF2-40B4-BE49-F238E27FC236}">
              <a16:creationId xmlns:a16="http://schemas.microsoft.com/office/drawing/2014/main" id="{AC72306D-35C3-4902-AFA2-D4581B313137}"/>
            </a:ext>
          </a:extLst>
        </xdr:cNvPr>
        <xdr:cNvSpPr/>
      </xdr:nvSpPr>
      <xdr:spPr>
        <a:xfrm>
          <a:off x="196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xdr:rowOff>
    </xdr:from>
    <xdr:to>
      <xdr:col>15</xdr:col>
      <xdr:colOff>50800</xdr:colOff>
      <xdr:row>59</xdr:row>
      <xdr:rowOff>13335</xdr:rowOff>
    </xdr:to>
    <xdr:cxnSp macro="">
      <xdr:nvCxnSpPr>
        <xdr:cNvPr id="197" name="直線コネクタ 196">
          <a:extLst>
            <a:ext uri="{FF2B5EF4-FFF2-40B4-BE49-F238E27FC236}">
              <a16:creationId xmlns:a16="http://schemas.microsoft.com/office/drawing/2014/main" id="{76CB13DD-6E0B-44EB-B9F3-347FF97D8EBE}"/>
            </a:ext>
          </a:extLst>
        </xdr:cNvPr>
        <xdr:cNvCxnSpPr/>
      </xdr:nvCxnSpPr>
      <xdr:spPr>
        <a:xfrm>
          <a:off x="2019300" y="101269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95885</xdr:rowOff>
    </xdr:from>
    <xdr:to>
      <xdr:col>6</xdr:col>
      <xdr:colOff>38100</xdr:colOff>
      <xdr:row>59</xdr:row>
      <xdr:rowOff>26035</xdr:rowOff>
    </xdr:to>
    <xdr:sp macro="" textlink="">
      <xdr:nvSpPr>
        <xdr:cNvPr id="198" name="楕円 197">
          <a:extLst>
            <a:ext uri="{FF2B5EF4-FFF2-40B4-BE49-F238E27FC236}">
              <a16:creationId xmlns:a16="http://schemas.microsoft.com/office/drawing/2014/main" id="{5E95C1D6-6EE9-45A2-9379-5087B58EEF45}"/>
            </a:ext>
          </a:extLst>
        </xdr:cNvPr>
        <xdr:cNvSpPr/>
      </xdr:nvSpPr>
      <xdr:spPr>
        <a:xfrm>
          <a:off x="1079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146685</xdr:rowOff>
    </xdr:from>
    <xdr:to>
      <xdr:col>10</xdr:col>
      <xdr:colOff>114300</xdr:colOff>
      <xdr:row>59</xdr:row>
      <xdr:rowOff>11430</xdr:rowOff>
    </xdr:to>
    <xdr:cxnSp macro="">
      <xdr:nvCxnSpPr>
        <xdr:cNvPr id="199" name="直線コネクタ 198">
          <a:extLst>
            <a:ext uri="{FF2B5EF4-FFF2-40B4-BE49-F238E27FC236}">
              <a16:creationId xmlns:a16="http://schemas.microsoft.com/office/drawing/2014/main" id="{325DA518-153A-42C9-B349-0F9BF3ED0DDA}"/>
            </a:ext>
          </a:extLst>
        </xdr:cNvPr>
        <xdr:cNvCxnSpPr/>
      </xdr:nvCxnSpPr>
      <xdr:spPr>
        <a:xfrm>
          <a:off x="1130300" y="100907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EC1340E7-8337-4044-AA32-38053E8D233E}"/>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16229A7-F68A-4115-A9D2-5704C8DDF773}"/>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49BA3529-9539-491A-B512-F3AFBBDBB0A7}"/>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B6D0C5C-2B44-46B1-89A4-CDBB4CF846B3}"/>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103522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CB6723E-9EDB-4459-A3D6-B8FBFDCA9F1E}"/>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80662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F307F897-FA6B-458A-942E-5CABD9701E43}"/>
            </a:ext>
          </a:extLst>
        </xdr:cNvPr>
        <xdr:cNvSpPr txBox="1"/>
      </xdr:nvSpPr>
      <xdr:spPr>
        <a:xfrm>
          <a:off x="2705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78757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177EBC16-463A-4805-BB6E-8DF5C421C6A2}"/>
            </a:ext>
          </a:extLst>
        </xdr:cNvPr>
        <xdr:cNvSpPr txBox="1"/>
      </xdr:nvSpPr>
      <xdr:spPr>
        <a:xfrm>
          <a:off x="1816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493CB06-B5A9-4914-B52B-A55066C6E84D}"/>
            </a:ext>
          </a:extLst>
        </xdr:cNvPr>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5EF8958-D6E0-4835-8272-3C307D08EAD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6E3E94F-4ED3-4FF3-A857-B517D25E59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CD66F07-F6E6-41AE-A8BA-86EC8E176F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221E9EC-9553-400D-932A-37C25C3C56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5332C8B-4B0A-47A9-A8C3-D2EF87CE56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CE98B28-2960-4F8A-8016-0600618600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404AC180-7F9B-431B-82AC-BBBD0CEF8D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4336E79-F1A3-4D8A-97B6-E79DABDC4F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0B64D04-3D8B-4AED-B116-1D0D51698F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92D5707-8652-47F7-91B5-D7465CD709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809777FF-AF8E-41A0-B4B1-B35AF637199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81DFB92B-0C5C-49E1-96AD-71A7FCBC594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FCA5DB1-8F48-48EC-B322-C47D0FB6999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6CCC420C-664D-4D3C-B3EE-E53EC5871BB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CA435843-467D-46D7-9DF9-32F336D5CEE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08A8C85-7CA9-4A06-A1F4-E3E9013EB77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97A19FE5-37B9-468E-B8EA-8590B97D3AC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DB0595BD-A16F-4911-97DB-CD35A80BBAB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81578B8-062A-401D-8811-F8C32C7167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647E650-306A-43EB-858C-5D58F59213F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3F0DC9F-6F9B-44DB-8DDA-CFA300F6B2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7ECAC84-D198-434B-AF4A-DEE055620D35}"/>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2B876C1-B1AD-4F92-A08A-F7ABB112A8C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9948A41B-3737-44B8-9A27-C7970B90AF79}"/>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E5970B03-FAE3-4064-9B9C-918B72166D88}"/>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7E8CF124-F3F4-4819-A368-EC7EB38E5CCB}"/>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ADBC4024-BBCE-4FE0-A2E4-A657BB362348}"/>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F18116AD-2C18-4AA7-9A4E-A9AF7E17C87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3A11F3FE-528D-4210-9824-C76F69C470EB}"/>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FDCBBFF0-7E80-4884-87A3-15B9A87761A8}"/>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7787475B-BBC2-44CA-93A9-8234D16670E6}"/>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26135475-6AAF-4281-BFB9-5A87D54F9B1A}"/>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BDC5BE1-7E5A-44A9-AAB0-E29E3753F4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54F01C-2670-4318-8A46-934D508BAB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BE7793-DD82-47A4-B867-75408422BC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35D320-8E3F-4890-9932-CB2AE4FB25F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926EA72-4E1A-46C0-B1A1-264D398B28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52871</xdr:rowOff>
    </xdr:from>
    <xdr:to>
      <xdr:col>55</xdr:col>
      <xdr:colOff>50800</xdr:colOff>
      <xdr:row>63</xdr:row>
      <xdr:rowOff>154471</xdr:rowOff>
    </xdr:to>
    <xdr:sp macro="" textlink="">
      <xdr:nvSpPr>
        <xdr:cNvPr id="245" name="楕円 244">
          <a:extLst>
            <a:ext uri="{FF2B5EF4-FFF2-40B4-BE49-F238E27FC236}">
              <a16:creationId xmlns:a16="http://schemas.microsoft.com/office/drawing/2014/main" id="{B4E55900-FAE8-460A-9C88-B01638EA87D6}"/>
            </a:ext>
          </a:extLst>
        </xdr:cNvPr>
        <xdr:cNvSpPr/>
      </xdr:nvSpPr>
      <xdr:spPr>
        <a:xfrm>
          <a:off x="10426700" y="108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A4A4962B-CB58-4627-9B68-F2B25649E31B}"/>
            </a:ext>
          </a:extLst>
        </xdr:cNvPr>
        <xdr:cNvSpPr txBox="1"/>
      </xdr:nvSpPr>
      <xdr:spPr>
        <a:xfrm>
          <a:off x="10515600" y="107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55438</xdr:rowOff>
    </xdr:from>
    <xdr:to>
      <xdr:col>50</xdr:col>
      <xdr:colOff>165100</xdr:colOff>
      <xdr:row>63</xdr:row>
      <xdr:rowOff>157038</xdr:rowOff>
    </xdr:to>
    <xdr:sp macro="" textlink="">
      <xdr:nvSpPr>
        <xdr:cNvPr id="247" name="楕円 246">
          <a:extLst>
            <a:ext uri="{FF2B5EF4-FFF2-40B4-BE49-F238E27FC236}">
              <a16:creationId xmlns:a16="http://schemas.microsoft.com/office/drawing/2014/main" id="{B6419BDC-9452-4FD6-B112-A8D5402BCFD0}"/>
            </a:ext>
          </a:extLst>
        </xdr:cNvPr>
        <xdr:cNvSpPr/>
      </xdr:nvSpPr>
      <xdr:spPr>
        <a:xfrm>
          <a:off x="9588500" y="10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103671</xdr:rowOff>
    </xdr:from>
    <xdr:to>
      <xdr:col>55</xdr:col>
      <xdr:colOff>0</xdr:colOff>
      <xdr:row>63</xdr:row>
      <xdr:rowOff>106238</xdr:rowOff>
    </xdr:to>
    <xdr:cxnSp macro="">
      <xdr:nvCxnSpPr>
        <xdr:cNvPr id="248" name="直線コネクタ 247">
          <a:extLst>
            <a:ext uri="{FF2B5EF4-FFF2-40B4-BE49-F238E27FC236}">
              <a16:creationId xmlns:a16="http://schemas.microsoft.com/office/drawing/2014/main" id="{C983581D-FC70-4BE1-BCF4-51A712083FE5}"/>
            </a:ext>
          </a:extLst>
        </xdr:cNvPr>
        <xdr:cNvCxnSpPr/>
      </xdr:nvCxnSpPr>
      <xdr:spPr>
        <a:xfrm flipV="1">
          <a:off x="9639300" y="10905021"/>
          <a:ext cx="8382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57555</xdr:rowOff>
    </xdr:from>
    <xdr:to>
      <xdr:col>46</xdr:col>
      <xdr:colOff>38100</xdr:colOff>
      <xdr:row>63</xdr:row>
      <xdr:rowOff>159155</xdr:rowOff>
    </xdr:to>
    <xdr:sp macro="" textlink="">
      <xdr:nvSpPr>
        <xdr:cNvPr id="249" name="楕円 248">
          <a:extLst>
            <a:ext uri="{FF2B5EF4-FFF2-40B4-BE49-F238E27FC236}">
              <a16:creationId xmlns:a16="http://schemas.microsoft.com/office/drawing/2014/main" id="{8D8419B6-0B14-438B-8749-68AA9BD9AD0D}"/>
            </a:ext>
          </a:extLst>
        </xdr:cNvPr>
        <xdr:cNvSpPr/>
      </xdr:nvSpPr>
      <xdr:spPr>
        <a:xfrm>
          <a:off x="8699500" y="108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106238</xdr:rowOff>
    </xdr:from>
    <xdr:to>
      <xdr:col>50</xdr:col>
      <xdr:colOff>114300</xdr:colOff>
      <xdr:row>63</xdr:row>
      <xdr:rowOff>108355</xdr:rowOff>
    </xdr:to>
    <xdr:cxnSp macro="">
      <xdr:nvCxnSpPr>
        <xdr:cNvPr id="250" name="直線コネクタ 249">
          <a:extLst>
            <a:ext uri="{FF2B5EF4-FFF2-40B4-BE49-F238E27FC236}">
              <a16:creationId xmlns:a16="http://schemas.microsoft.com/office/drawing/2014/main" id="{66410D2F-F9A6-4E34-B991-97F7BC53020D}"/>
            </a:ext>
          </a:extLst>
        </xdr:cNvPr>
        <xdr:cNvCxnSpPr/>
      </xdr:nvCxnSpPr>
      <xdr:spPr>
        <a:xfrm flipV="1">
          <a:off x="8750300" y="10907588"/>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60820</xdr:rowOff>
    </xdr:from>
    <xdr:to>
      <xdr:col>41</xdr:col>
      <xdr:colOff>101600</xdr:colOff>
      <xdr:row>63</xdr:row>
      <xdr:rowOff>162420</xdr:rowOff>
    </xdr:to>
    <xdr:sp macro="" textlink="">
      <xdr:nvSpPr>
        <xdr:cNvPr id="251" name="楕円 250">
          <a:extLst>
            <a:ext uri="{FF2B5EF4-FFF2-40B4-BE49-F238E27FC236}">
              <a16:creationId xmlns:a16="http://schemas.microsoft.com/office/drawing/2014/main" id="{4321B93C-C3F9-478D-980C-D532236CFCF2}"/>
            </a:ext>
          </a:extLst>
        </xdr:cNvPr>
        <xdr:cNvSpPr/>
      </xdr:nvSpPr>
      <xdr:spPr>
        <a:xfrm>
          <a:off x="7810500" y="108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108355</xdr:rowOff>
    </xdr:from>
    <xdr:to>
      <xdr:col>45</xdr:col>
      <xdr:colOff>177800</xdr:colOff>
      <xdr:row>63</xdr:row>
      <xdr:rowOff>111620</xdr:rowOff>
    </xdr:to>
    <xdr:cxnSp macro="">
      <xdr:nvCxnSpPr>
        <xdr:cNvPr id="252" name="直線コネクタ 251">
          <a:extLst>
            <a:ext uri="{FF2B5EF4-FFF2-40B4-BE49-F238E27FC236}">
              <a16:creationId xmlns:a16="http://schemas.microsoft.com/office/drawing/2014/main" id="{869ACB9D-BA0A-4EE8-8573-A8E7F157929F}"/>
            </a:ext>
          </a:extLst>
        </xdr:cNvPr>
        <xdr:cNvCxnSpPr/>
      </xdr:nvCxnSpPr>
      <xdr:spPr>
        <a:xfrm flipV="1">
          <a:off x="7861300" y="1090970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61823</xdr:rowOff>
    </xdr:from>
    <xdr:to>
      <xdr:col>36</xdr:col>
      <xdr:colOff>165100</xdr:colOff>
      <xdr:row>63</xdr:row>
      <xdr:rowOff>163423</xdr:rowOff>
    </xdr:to>
    <xdr:sp macro="" textlink="">
      <xdr:nvSpPr>
        <xdr:cNvPr id="253" name="楕円 252">
          <a:extLst>
            <a:ext uri="{FF2B5EF4-FFF2-40B4-BE49-F238E27FC236}">
              <a16:creationId xmlns:a16="http://schemas.microsoft.com/office/drawing/2014/main" id="{51B76955-804C-43CC-95CA-75C46FE0B687}"/>
            </a:ext>
          </a:extLst>
        </xdr:cNvPr>
        <xdr:cNvSpPr/>
      </xdr:nvSpPr>
      <xdr:spPr>
        <a:xfrm>
          <a:off x="6921500" y="108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111620</xdr:rowOff>
    </xdr:from>
    <xdr:to>
      <xdr:col>41</xdr:col>
      <xdr:colOff>50800</xdr:colOff>
      <xdr:row>63</xdr:row>
      <xdr:rowOff>112623</xdr:rowOff>
    </xdr:to>
    <xdr:cxnSp macro="">
      <xdr:nvCxnSpPr>
        <xdr:cNvPr id="254" name="直線コネクタ 253">
          <a:extLst>
            <a:ext uri="{FF2B5EF4-FFF2-40B4-BE49-F238E27FC236}">
              <a16:creationId xmlns:a16="http://schemas.microsoft.com/office/drawing/2014/main" id="{5DFABAA6-7401-445B-809F-52BB79ADC196}"/>
            </a:ext>
          </a:extLst>
        </xdr:cNvPr>
        <xdr:cNvCxnSpPr/>
      </xdr:nvCxnSpPr>
      <xdr:spPr>
        <a:xfrm flipV="1">
          <a:off x="6972300" y="10912970"/>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90FFDD45-7DDA-44FE-9C92-32E82738F9CF}"/>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2476AA66-111A-4217-9A45-BF2C4991371A}"/>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6EEEE12B-B738-4F78-9D80-63FFF78D33DA}"/>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3BCA558-AD28-4A3D-93D8-4AA2D5FA3DA5}"/>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148165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2C24A98-D712-4C06-9664-0C9F8A5CDB86}"/>
            </a:ext>
          </a:extLst>
        </xdr:cNvPr>
        <xdr:cNvSpPr txBox="1"/>
      </xdr:nvSpPr>
      <xdr:spPr>
        <a:xfrm>
          <a:off x="9327095" y="10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150282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BE107C78-EA67-4DA1-9760-EC5EF869B96C}"/>
            </a:ext>
          </a:extLst>
        </xdr:cNvPr>
        <xdr:cNvSpPr txBox="1"/>
      </xdr:nvSpPr>
      <xdr:spPr>
        <a:xfrm>
          <a:off x="8450795" y="1095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153547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2103E5FB-ABA0-4D6A-A4D9-537FB0EE059E}"/>
            </a:ext>
          </a:extLst>
        </xdr:cNvPr>
        <xdr:cNvSpPr txBox="1"/>
      </xdr:nvSpPr>
      <xdr:spPr>
        <a:xfrm>
          <a:off x="7561795" y="109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154550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B9134578-8145-441F-B124-D852AC4C5A9F}"/>
            </a:ext>
          </a:extLst>
        </xdr:cNvPr>
        <xdr:cNvSpPr txBox="1"/>
      </xdr:nvSpPr>
      <xdr:spPr>
        <a:xfrm>
          <a:off x="6672795" y="1095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4BC7086-B6F1-4E1F-99DB-76439695F2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6901E3B-A96D-4849-933A-12795EB843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AD650D1-239E-4AAF-B992-82491D3BF6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271C13B-36E9-47D2-BAAF-EE36FD169D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73B7A77-8069-43A3-A8BA-5D1B83EE77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C3579C6-E927-47D9-AF40-28B73B1B460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BA54455-8F58-47F9-91ED-66BD9124DA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9856605-436A-4769-9C6C-26479683E62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0832328-314C-451C-B7EB-AD43D4289B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E7C6145-B5AB-4DD3-A951-690517C874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0A1B0AC-695A-4F1A-8E2D-516730AFD3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8AE39F85-70D7-49A2-A66A-279606482AB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D28A996-1FE4-45B4-905A-435B1900416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14EEB9C-9B7B-4793-8AA8-641641FA999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A2C18FD-AEDD-4058-90DC-69EF25FEFF0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1F9F0EB-9FC4-4660-88F1-DB680575D48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A59A80E5-A993-4C4E-BD7C-2027EE084E7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1DEFFA3-23E6-42E6-940D-EFECDCB12A5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50EAB9-E723-4F4B-ACB8-16BC48C2963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1542203-08A9-4371-922C-10127E487A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505DD49-E354-47A0-9239-97E950876CC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3A2028-1A6D-4F9B-9A16-372F50F355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693B9E4-2FA3-4833-BE21-BA10616B8A4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D1A4A62-6064-48B9-857D-1E28FA777B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2BD75BAD-13C1-438A-BBF2-EE897ACDA2CF}"/>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4C5ED4C-CF08-4D39-9F99-571F6A673C8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BD6DDF1F-6C22-45BF-BA7D-C7C514EF17D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FEA7C1FA-CEB9-49D3-B862-0EF2F1F4CDCA}"/>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CFA4B4C4-2F97-4B15-9220-B63B01BB6D44}"/>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65AF6D0B-99D2-42A8-954E-6859A7A51844}"/>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7A2A2D84-C198-4380-B4CB-67D2F2991FC3}"/>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49DFB6CF-23BF-4705-A9FB-838A93C14ADC}"/>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367C3D4F-99F5-4246-8194-45279E825667}"/>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27550B55-35CB-4DEA-8F06-D37411FCA247}"/>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205F5A6C-F747-4CBA-9875-4FFAADEB5678}"/>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DEC71C4-305A-4D9D-AFE3-1C555A87A9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616E5D-5592-4257-B5C4-200E90F22E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2288EEB-FC0A-414B-8737-7B7B1586145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6C07DA7-D91D-4184-9DB8-34189E8234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E8BE3D-4323-465F-A936-82E7DEE3F7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48261</xdr:rowOff>
    </xdr:from>
    <xdr:to>
      <xdr:col>24</xdr:col>
      <xdr:colOff>114300</xdr:colOff>
      <xdr:row>84</xdr:row>
      <xdr:rowOff>149861</xdr:rowOff>
    </xdr:to>
    <xdr:sp macro="" textlink="">
      <xdr:nvSpPr>
        <xdr:cNvPr id="303" name="楕円 302">
          <a:extLst>
            <a:ext uri="{FF2B5EF4-FFF2-40B4-BE49-F238E27FC236}">
              <a16:creationId xmlns:a16="http://schemas.microsoft.com/office/drawing/2014/main" id="{1BB39D34-3135-429B-AE3D-4B79F262E1E3}"/>
            </a:ext>
          </a:extLst>
        </xdr:cNvPr>
        <xdr:cNvSpPr/>
      </xdr:nvSpPr>
      <xdr:spPr>
        <a:xfrm>
          <a:off x="4584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26688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6A5E4E8-2D69-41B9-8F12-F6C7508CC21A}"/>
            </a:ext>
          </a:extLst>
        </xdr:cNvPr>
        <xdr:cNvSpPr txBox="1"/>
      </xdr:nvSpPr>
      <xdr:spPr>
        <a:xfrm>
          <a:off x="4673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305" name="楕円 304">
          <a:extLst>
            <a:ext uri="{FF2B5EF4-FFF2-40B4-BE49-F238E27FC236}">
              <a16:creationId xmlns:a16="http://schemas.microsoft.com/office/drawing/2014/main" id="{AA50A548-46EC-4659-A079-DBD17FD49A58}"/>
            </a:ext>
          </a:extLst>
        </xdr:cNvPr>
        <xdr:cNvSpPr/>
      </xdr:nvSpPr>
      <xdr:spPr>
        <a:xfrm>
          <a:off x="3746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84</xdr:row>
      <xdr:rowOff>99061</xdr:rowOff>
    </xdr:to>
    <xdr:cxnSp macro="">
      <xdr:nvCxnSpPr>
        <xdr:cNvPr id="306" name="直線コネクタ 305">
          <a:extLst>
            <a:ext uri="{FF2B5EF4-FFF2-40B4-BE49-F238E27FC236}">
              <a16:creationId xmlns:a16="http://schemas.microsoft.com/office/drawing/2014/main" id="{60F114D4-4E6B-4D91-B11E-15F6715D25A3}"/>
            </a:ext>
          </a:extLst>
        </xdr:cNvPr>
        <xdr:cNvCxnSpPr/>
      </xdr:nvCxnSpPr>
      <xdr:spPr>
        <a:xfrm>
          <a:off x="3797300" y="144951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17780</xdr:rowOff>
    </xdr:from>
    <xdr:to>
      <xdr:col>15</xdr:col>
      <xdr:colOff>101600</xdr:colOff>
      <xdr:row>84</xdr:row>
      <xdr:rowOff>119380</xdr:rowOff>
    </xdr:to>
    <xdr:sp macro="" textlink="">
      <xdr:nvSpPr>
        <xdr:cNvPr id="307" name="楕円 306">
          <a:extLst>
            <a:ext uri="{FF2B5EF4-FFF2-40B4-BE49-F238E27FC236}">
              <a16:creationId xmlns:a16="http://schemas.microsoft.com/office/drawing/2014/main" id="{C663023F-048E-409C-B41F-8A5B10CD6695}"/>
            </a:ext>
          </a:extLst>
        </xdr:cNvPr>
        <xdr:cNvSpPr/>
      </xdr:nvSpPr>
      <xdr:spPr>
        <a:xfrm>
          <a:off x="2857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68580</xdr:rowOff>
    </xdr:from>
    <xdr:to>
      <xdr:col>19</xdr:col>
      <xdr:colOff>177800</xdr:colOff>
      <xdr:row>84</xdr:row>
      <xdr:rowOff>93345</xdr:rowOff>
    </xdr:to>
    <xdr:cxnSp macro="">
      <xdr:nvCxnSpPr>
        <xdr:cNvPr id="308" name="直線コネクタ 307">
          <a:extLst>
            <a:ext uri="{FF2B5EF4-FFF2-40B4-BE49-F238E27FC236}">
              <a16:creationId xmlns:a16="http://schemas.microsoft.com/office/drawing/2014/main" id="{283272BA-9C57-440A-B681-759CC55AD994}"/>
            </a:ext>
          </a:extLst>
        </xdr:cNvPr>
        <xdr:cNvCxnSpPr/>
      </xdr:nvCxnSpPr>
      <xdr:spPr>
        <a:xfrm>
          <a:off x="2908300" y="144703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154939</xdr:rowOff>
    </xdr:from>
    <xdr:to>
      <xdr:col>10</xdr:col>
      <xdr:colOff>165100</xdr:colOff>
      <xdr:row>84</xdr:row>
      <xdr:rowOff>85089</xdr:rowOff>
    </xdr:to>
    <xdr:sp macro="" textlink="">
      <xdr:nvSpPr>
        <xdr:cNvPr id="309" name="楕円 308">
          <a:extLst>
            <a:ext uri="{FF2B5EF4-FFF2-40B4-BE49-F238E27FC236}">
              <a16:creationId xmlns:a16="http://schemas.microsoft.com/office/drawing/2014/main" id="{FD31ECC1-0DE0-421E-8F8B-D6E5C3F3027D}"/>
            </a:ext>
          </a:extLst>
        </xdr:cNvPr>
        <xdr:cNvSpPr/>
      </xdr:nvSpPr>
      <xdr:spPr>
        <a:xfrm>
          <a:off x="1968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34289</xdr:rowOff>
    </xdr:from>
    <xdr:to>
      <xdr:col>15</xdr:col>
      <xdr:colOff>50800</xdr:colOff>
      <xdr:row>84</xdr:row>
      <xdr:rowOff>68580</xdr:rowOff>
    </xdr:to>
    <xdr:cxnSp macro="">
      <xdr:nvCxnSpPr>
        <xdr:cNvPr id="310" name="直線コネクタ 309">
          <a:extLst>
            <a:ext uri="{FF2B5EF4-FFF2-40B4-BE49-F238E27FC236}">
              <a16:creationId xmlns:a16="http://schemas.microsoft.com/office/drawing/2014/main" id="{2FC40085-6345-48C7-A6E2-C763A1D4067B}"/>
            </a:ext>
          </a:extLst>
        </xdr:cNvPr>
        <xdr:cNvCxnSpPr/>
      </xdr:nvCxnSpPr>
      <xdr:spPr>
        <a:xfrm>
          <a:off x="2019300" y="144360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124461</xdr:rowOff>
    </xdr:from>
    <xdr:to>
      <xdr:col>6</xdr:col>
      <xdr:colOff>38100</xdr:colOff>
      <xdr:row>84</xdr:row>
      <xdr:rowOff>54611</xdr:rowOff>
    </xdr:to>
    <xdr:sp macro="" textlink="">
      <xdr:nvSpPr>
        <xdr:cNvPr id="311" name="楕円 310">
          <a:extLst>
            <a:ext uri="{FF2B5EF4-FFF2-40B4-BE49-F238E27FC236}">
              <a16:creationId xmlns:a16="http://schemas.microsoft.com/office/drawing/2014/main" id="{03DDE642-ABEF-41BA-9A98-D1E6F61598FF}"/>
            </a:ext>
          </a:extLst>
        </xdr:cNvPr>
        <xdr:cNvSpPr/>
      </xdr:nvSpPr>
      <xdr:spPr>
        <a:xfrm>
          <a:off x="1079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3811</xdr:rowOff>
    </xdr:from>
    <xdr:to>
      <xdr:col>10</xdr:col>
      <xdr:colOff>114300</xdr:colOff>
      <xdr:row>84</xdr:row>
      <xdr:rowOff>34289</xdr:rowOff>
    </xdr:to>
    <xdr:cxnSp macro="">
      <xdr:nvCxnSpPr>
        <xdr:cNvPr id="312" name="直線コネクタ 311">
          <a:extLst>
            <a:ext uri="{FF2B5EF4-FFF2-40B4-BE49-F238E27FC236}">
              <a16:creationId xmlns:a16="http://schemas.microsoft.com/office/drawing/2014/main" id="{D5E9B1A9-D4BE-480A-B82F-DCF1C79DCC2D}"/>
            </a:ext>
          </a:extLst>
        </xdr:cNvPr>
        <xdr:cNvCxnSpPr/>
      </xdr:nvCxnSpPr>
      <xdr:spPr>
        <a:xfrm>
          <a:off x="1130300" y="14405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B30DE812-85E4-4F4A-870C-A64DDCC54ABF}"/>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B92C2B5A-12AB-4B94-9C12-260782DD8D20}"/>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B605C7F2-8503-4C75-B206-9A3769F23AA1}"/>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9ABF8D73-0E9D-44B8-B933-F3296629DAA5}"/>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135272</xdr:rowOff>
    </xdr:from>
    <xdr:ext cx="405111" cy="259045"/>
    <xdr:sp macro="" textlink="">
      <xdr:nvSpPr>
        <xdr:cNvPr id="317" name="n_1mainValue【公営住宅】&#10;有形固定資産減価償却率">
          <a:extLst>
            <a:ext uri="{FF2B5EF4-FFF2-40B4-BE49-F238E27FC236}">
              <a16:creationId xmlns:a16="http://schemas.microsoft.com/office/drawing/2014/main" id="{A9489E50-83AB-42EB-B5F1-F8271E126A10}"/>
            </a:ext>
          </a:extLst>
        </xdr:cNvPr>
        <xdr:cNvSpPr txBox="1"/>
      </xdr:nvSpPr>
      <xdr:spPr>
        <a:xfrm>
          <a:off x="3582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110507</xdr:rowOff>
    </xdr:from>
    <xdr:ext cx="405111" cy="259045"/>
    <xdr:sp macro="" textlink="">
      <xdr:nvSpPr>
        <xdr:cNvPr id="318" name="n_2mainValue【公営住宅】&#10;有形固定資産減価償却率">
          <a:extLst>
            <a:ext uri="{FF2B5EF4-FFF2-40B4-BE49-F238E27FC236}">
              <a16:creationId xmlns:a16="http://schemas.microsoft.com/office/drawing/2014/main" id="{0A87B311-84F3-427B-82DB-955965ED3B88}"/>
            </a:ext>
          </a:extLst>
        </xdr:cNvPr>
        <xdr:cNvSpPr txBox="1"/>
      </xdr:nvSpPr>
      <xdr:spPr>
        <a:xfrm>
          <a:off x="2705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76216</xdr:rowOff>
    </xdr:from>
    <xdr:ext cx="405111" cy="259045"/>
    <xdr:sp macro="" textlink="">
      <xdr:nvSpPr>
        <xdr:cNvPr id="319" name="n_3mainValue【公営住宅】&#10;有形固定資産減価償却率">
          <a:extLst>
            <a:ext uri="{FF2B5EF4-FFF2-40B4-BE49-F238E27FC236}">
              <a16:creationId xmlns:a16="http://schemas.microsoft.com/office/drawing/2014/main" id="{D5239172-7DA0-473D-9A70-45C3A8ECB97A}"/>
            </a:ext>
          </a:extLst>
        </xdr:cNvPr>
        <xdr:cNvSpPr txBox="1"/>
      </xdr:nvSpPr>
      <xdr:spPr>
        <a:xfrm>
          <a:off x="1816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45738</xdr:rowOff>
    </xdr:from>
    <xdr:ext cx="405111" cy="259045"/>
    <xdr:sp macro="" textlink="">
      <xdr:nvSpPr>
        <xdr:cNvPr id="320" name="n_4mainValue【公営住宅】&#10;有形固定資産減価償却率">
          <a:extLst>
            <a:ext uri="{FF2B5EF4-FFF2-40B4-BE49-F238E27FC236}">
              <a16:creationId xmlns:a16="http://schemas.microsoft.com/office/drawing/2014/main" id="{9A1548CB-D648-4BB0-9D38-30AF2F235D8D}"/>
            </a:ext>
          </a:extLst>
        </xdr:cNvPr>
        <xdr:cNvSpPr txBox="1"/>
      </xdr:nvSpPr>
      <xdr:spPr>
        <a:xfrm>
          <a:off x="927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D245F06-C4CB-403D-87EB-D1AD276168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2242670-7725-4A27-AA19-08C3573311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5112053-8F9F-4B83-9E01-4CBE20E8DC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5C7749A-66A8-4E64-B929-3F05C649EC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2F39CC2-6D82-450E-8382-1042A2C489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3191C7F-C37E-48F1-A1C1-41FDB0D2905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5239842-A73E-4CDC-B86E-8CB57377F7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15FDFD9-AFA1-4814-918A-A20BBAFA5A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53BCC77-B9F5-4EDA-8636-032563A58E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8323B0C-1EAD-48E4-B860-BBE9A5E104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4C1E575-07CF-468D-B065-AE7D0F82E20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D818C67-64DA-414E-B91C-A887556F4F4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A675D57B-B9F3-4A45-9B9D-DEB7D2EEE3E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56CF4E3-43C8-4627-9369-CA821AB9FFF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7C4E60C1-3382-4A2C-9DD6-C2DDA0D7ED7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369DEC93-4D7E-486F-BF5D-C9305C509EB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53EDEE0-AEEF-41C1-8DC9-95EFC73C35E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4D2731C-598C-40D1-93AD-4140450153B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22DCE825-3C7F-45B2-BA9C-76EE3376710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54F696A9-FF1D-45A1-993F-6CD2C288956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7865431E-2CFE-49F6-BBFC-F2B7C5E1363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43F2A8EF-7E1C-497C-B9D2-7679E8DE478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62A262C6-C5D1-4DA8-8159-87E74EC80D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1DE342FD-944E-4691-B064-6B5C2C726A7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BEA6BFCD-E4E4-438C-90EA-D1EA877F365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49FF433D-797D-403D-858F-23F9393230D9}"/>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2D291A90-9CCD-4E5B-8A5D-B9AD1CD24DB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EECC0103-E78F-4CD6-9EA9-D766ACFEE54E}"/>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DAEA350F-495F-4E6D-B2B3-732D9330DAE5}"/>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9017964A-1B21-4742-B39A-393D584CD597}"/>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D8D434DE-6918-4BB8-986F-5A54C57F064C}"/>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7AC42B29-4FB4-496A-A311-46CA32A4E22D}"/>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54DA4AE0-10C3-48D8-BDC9-039E285E4047}"/>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10921AFF-2E70-42F9-A5BF-A93B5433839D}"/>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66489F4C-EEC3-4B82-8340-4022CBC5B8B3}"/>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ABD1BD35-CFE9-4697-B6AA-820BD24F5B2D}"/>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B57AD95-0462-4294-A4A0-CBDC7A45D8B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6CB9EA5-CD9F-4BC6-AA86-F7EE390464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B38C1B2-7E46-4827-A9C3-042726D993E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6D29104-3866-4E5E-8FEB-42614A9133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CF1F1F-592C-4C6B-BFE1-8FD43EDD1E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126746</xdr:rowOff>
    </xdr:from>
    <xdr:to>
      <xdr:col>55</xdr:col>
      <xdr:colOff>50800</xdr:colOff>
      <xdr:row>85</xdr:row>
      <xdr:rowOff>56896</xdr:rowOff>
    </xdr:to>
    <xdr:sp macro="" textlink="">
      <xdr:nvSpPr>
        <xdr:cNvPr id="362" name="楕円 361">
          <a:extLst>
            <a:ext uri="{FF2B5EF4-FFF2-40B4-BE49-F238E27FC236}">
              <a16:creationId xmlns:a16="http://schemas.microsoft.com/office/drawing/2014/main" id="{16AE0B0B-F671-44FA-9AD0-2CEA8D18CD1F}"/>
            </a:ext>
          </a:extLst>
        </xdr:cNvPr>
        <xdr:cNvSpPr/>
      </xdr:nvSpPr>
      <xdr:spPr>
        <a:xfrm>
          <a:off x="104267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149623</xdr:rowOff>
    </xdr:from>
    <xdr:ext cx="469744" cy="259045"/>
    <xdr:sp macro="" textlink="">
      <xdr:nvSpPr>
        <xdr:cNvPr id="363" name="【公営住宅】&#10;一人当たり面積該当値テキスト">
          <a:extLst>
            <a:ext uri="{FF2B5EF4-FFF2-40B4-BE49-F238E27FC236}">
              <a16:creationId xmlns:a16="http://schemas.microsoft.com/office/drawing/2014/main" id="{2D1F9C9E-21FD-4E39-9159-F6AB95B30A25}"/>
            </a:ext>
          </a:extLst>
        </xdr:cNvPr>
        <xdr:cNvSpPr txBox="1"/>
      </xdr:nvSpPr>
      <xdr:spPr>
        <a:xfrm>
          <a:off x="10515600" y="1437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133277</xdr:rowOff>
    </xdr:from>
    <xdr:to>
      <xdr:col>50</xdr:col>
      <xdr:colOff>165100</xdr:colOff>
      <xdr:row>85</xdr:row>
      <xdr:rowOff>63427</xdr:rowOff>
    </xdr:to>
    <xdr:sp macro="" textlink="">
      <xdr:nvSpPr>
        <xdr:cNvPr id="364" name="楕円 363">
          <a:extLst>
            <a:ext uri="{FF2B5EF4-FFF2-40B4-BE49-F238E27FC236}">
              <a16:creationId xmlns:a16="http://schemas.microsoft.com/office/drawing/2014/main" id="{139346A1-F3E4-4D1F-88DB-0C9FF97A3EA6}"/>
            </a:ext>
          </a:extLst>
        </xdr:cNvPr>
        <xdr:cNvSpPr/>
      </xdr:nvSpPr>
      <xdr:spPr>
        <a:xfrm>
          <a:off x="9588500" y="145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xdr:rowOff>
    </xdr:from>
    <xdr:to>
      <xdr:col>55</xdr:col>
      <xdr:colOff>0</xdr:colOff>
      <xdr:row>85</xdr:row>
      <xdr:rowOff>12627</xdr:rowOff>
    </xdr:to>
    <xdr:cxnSp macro="">
      <xdr:nvCxnSpPr>
        <xdr:cNvPr id="365" name="直線コネクタ 364">
          <a:extLst>
            <a:ext uri="{FF2B5EF4-FFF2-40B4-BE49-F238E27FC236}">
              <a16:creationId xmlns:a16="http://schemas.microsoft.com/office/drawing/2014/main" id="{0513648D-7795-4139-9CAB-7968188195C2}"/>
            </a:ext>
          </a:extLst>
        </xdr:cNvPr>
        <xdr:cNvCxnSpPr/>
      </xdr:nvCxnSpPr>
      <xdr:spPr>
        <a:xfrm flipV="1">
          <a:off x="9639300" y="145793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139809</xdr:rowOff>
    </xdr:from>
    <xdr:to>
      <xdr:col>46</xdr:col>
      <xdr:colOff>38100</xdr:colOff>
      <xdr:row>85</xdr:row>
      <xdr:rowOff>69959</xdr:rowOff>
    </xdr:to>
    <xdr:sp macro="" textlink="">
      <xdr:nvSpPr>
        <xdr:cNvPr id="366" name="楕円 365">
          <a:extLst>
            <a:ext uri="{FF2B5EF4-FFF2-40B4-BE49-F238E27FC236}">
              <a16:creationId xmlns:a16="http://schemas.microsoft.com/office/drawing/2014/main" id="{6A0F5822-0655-49AF-9581-449976FD4931}"/>
            </a:ext>
          </a:extLst>
        </xdr:cNvPr>
        <xdr:cNvSpPr/>
      </xdr:nvSpPr>
      <xdr:spPr>
        <a:xfrm>
          <a:off x="8699500" y="14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12627</xdr:rowOff>
    </xdr:from>
    <xdr:to>
      <xdr:col>50</xdr:col>
      <xdr:colOff>114300</xdr:colOff>
      <xdr:row>85</xdr:row>
      <xdr:rowOff>19159</xdr:rowOff>
    </xdr:to>
    <xdr:cxnSp macro="">
      <xdr:nvCxnSpPr>
        <xdr:cNvPr id="367" name="直線コネクタ 366">
          <a:extLst>
            <a:ext uri="{FF2B5EF4-FFF2-40B4-BE49-F238E27FC236}">
              <a16:creationId xmlns:a16="http://schemas.microsoft.com/office/drawing/2014/main" id="{835A2C54-7022-454A-9440-E16D30E94672}"/>
            </a:ext>
          </a:extLst>
        </xdr:cNvPr>
        <xdr:cNvCxnSpPr/>
      </xdr:nvCxnSpPr>
      <xdr:spPr>
        <a:xfrm flipV="1">
          <a:off x="8750300" y="145858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145687</xdr:rowOff>
    </xdr:from>
    <xdr:to>
      <xdr:col>41</xdr:col>
      <xdr:colOff>101600</xdr:colOff>
      <xdr:row>85</xdr:row>
      <xdr:rowOff>75837</xdr:rowOff>
    </xdr:to>
    <xdr:sp macro="" textlink="">
      <xdr:nvSpPr>
        <xdr:cNvPr id="368" name="楕円 367">
          <a:extLst>
            <a:ext uri="{FF2B5EF4-FFF2-40B4-BE49-F238E27FC236}">
              <a16:creationId xmlns:a16="http://schemas.microsoft.com/office/drawing/2014/main" id="{B986BCD5-D40D-4EA7-8AF4-E6D4AD2C153B}"/>
            </a:ext>
          </a:extLst>
        </xdr:cNvPr>
        <xdr:cNvSpPr/>
      </xdr:nvSpPr>
      <xdr:spPr>
        <a:xfrm>
          <a:off x="781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19159</xdr:rowOff>
    </xdr:from>
    <xdr:to>
      <xdr:col>45</xdr:col>
      <xdr:colOff>177800</xdr:colOff>
      <xdr:row>85</xdr:row>
      <xdr:rowOff>25037</xdr:rowOff>
    </xdr:to>
    <xdr:cxnSp macro="">
      <xdr:nvCxnSpPr>
        <xdr:cNvPr id="369" name="直線コネクタ 368">
          <a:extLst>
            <a:ext uri="{FF2B5EF4-FFF2-40B4-BE49-F238E27FC236}">
              <a16:creationId xmlns:a16="http://schemas.microsoft.com/office/drawing/2014/main" id="{A4DEEA07-EAA8-4AC3-8E2A-B5E90F707AAD}"/>
            </a:ext>
          </a:extLst>
        </xdr:cNvPr>
        <xdr:cNvCxnSpPr/>
      </xdr:nvCxnSpPr>
      <xdr:spPr>
        <a:xfrm flipV="1">
          <a:off x="7861300" y="14592409"/>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150912</xdr:rowOff>
    </xdr:from>
    <xdr:to>
      <xdr:col>36</xdr:col>
      <xdr:colOff>165100</xdr:colOff>
      <xdr:row>85</xdr:row>
      <xdr:rowOff>81062</xdr:rowOff>
    </xdr:to>
    <xdr:sp macro="" textlink="">
      <xdr:nvSpPr>
        <xdr:cNvPr id="370" name="楕円 369">
          <a:extLst>
            <a:ext uri="{FF2B5EF4-FFF2-40B4-BE49-F238E27FC236}">
              <a16:creationId xmlns:a16="http://schemas.microsoft.com/office/drawing/2014/main" id="{09057D54-EBE7-43D4-85DE-50FA98EBB60A}"/>
            </a:ext>
          </a:extLst>
        </xdr:cNvPr>
        <xdr:cNvSpPr/>
      </xdr:nvSpPr>
      <xdr:spPr>
        <a:xfrm>
          <a:off x="6921500" y="145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25037</xdr:rowOff>
    </xdr:from>
    <xdr:to>
      <xdr:col>41</xdr:col>
      <xdr:colOff>50800</xdr:colOff>
      <xdr:row>85</xdr:row>
      <xdr:rowOff>30262</xdr:rowOff>
    </xdr:to>
    <xdr:cxnSp macro="">
      <xdr:nvCxnSpPr>
        <xdr:cNvPr id="371" name="直線コネクタ 370">
          <a:extLst>
            <a:ext uri="{FF2B5EF4-FFF2-40B4-BE49-F238E27FC236}">
              <a16:creationId xmlns:a16="http://schemas.microsoft.com/office/drawing/2014/main" id="{51CD3D84-3998-4941-BD1F-52AA016D2B97}"/>
            </a:ext>
          </a:extLst>
        </xdr:cNvPr>
        <xdr:cNvCxnSpPr/>
      </xdr:nvCxnSpPr>
      <xdr:spPr>
        <a:xfrm flipV="1">
          <a:off x="6972300" y="1459828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42FC251C-8A91-458C-89EB-5CEA9A2A33FF}"/>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D7255FAC-451D-43F9-A324-E0714542BF71}"/>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FF0ADCB3-DB77-4A41-AFC4-B065A285C19E}"/>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5FEDE5B8-D854-4BA8-AF31-C9D18208E474}"/>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79954</xdr:rowOff>
    </xdr:from>
    <xdr:ext cx="469744" cy="259045"/>
    <xdr:sp macro="" textlink="">
      <xdr:nvSpPr>
        <xdr:cNvPr id="376" name="n_1mainValue【公営住宅】&#10;一人当たり面積">
          <a:extLst>
            <a:ext uri="{FF2B5EF4-FFF2-40B4-BE49-F238E27FC236}">
              <a16:creationId xmlns:a16="http://schemas.microsoft.com/office/drawing/2014/main" id="{D658D7F3-C462-40F9-91C9-4ECCCE117C04}"/>
            </a:ext>
          </a:extLst>
        </xdr:cNvPr>
        <xdr:cNvSpPr txBox="1"/>
      </xdr:nvSpPr>
      <xdr:spPr>
        <a:xfrm>
          <a:off x="9391727" y="1431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86486</xdr:rowOff>
    </xdr:from>
    <xdr:ext cx="469744" cy="259045"/>
    <xdr:sp macro="" textlink="">
      <xdr:nvSpPr>
        <xdr:cNvPr id="377" name="n_2mainValue【公営住宅】&#10;一人当たり面積">
          <a:extLst>
            <a:ext uri="{FF2B5EF4-FFF2-40B4-BE49-F238E27FC236}">
              <a16:creationId xmlns:a16="http://schemas.microsoft.com/office/drawing/2014/main" id="{4AD6F57E-B16E-43CC-98D1-12FBF3AAC9A2}"/>
            </a:ext>
          </a:extLst>
        </xdr:cNvPr>
        <xdr:cNvSpPr txBox="1"/>
      </xdr:nvSpPr>
      <xdr:spPr>
        <a:xfrm>
          <a:off x="8515427" y="143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92364</xdr:rowOff>
    </xdr:from>
    <xdr:ext cx="469744" cy="259045"/>
    <xdr:sp macro="" textlink="">
      <xdr:nvSpPr>
        <xdr:cNvPr id="378" name="n_3mainValue【公営住宅】&#10;一人当たり面積">
          <a:extLst>
            <a:ext uri="{FF2B5EF4-FFF2-40B4-BE49-F238E27FC236}">
              <a16:creationId xmlns:a16="http://schemas.microsoft.com/office/drawing/2014/main" id="{EB659B5D-6439-4BD3-A434-C3A685B491C5}"/>
            </a:ext>
          </a:extLst>
        </xdr:cNvPr>
        <xdr:cNvSpPr txBox="1"/>
      </xdr:nvSpPr>
      <xdr:spPr>
        <a:xfrm>
          <a:off x="7626427" y="143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97589</xdr:rowOff>
    </xdr:from>
    <xdr:ext cx="469744" cy="259045"/>
    <xdr:sp macro="" textlink="">
      <xdr:nvSpPr>
        <xdr:cNvPr id="379" name="n_4mainValue【公営住宅】&#10;一人当たり面積">
          <a:extLst>
            <a:ext uri="{FF2B5EF4-FFF2-40B4-BE49-F238E27FC236}">
              <a16:creationId xmlns:a16="http://schemas.microsoft.com/office/drawing/2014/main" id="{02A78AAC-3080-4178-92D7-B2DC4DF6B4F4}"/>
            </a:ext>
          </a:extLst>
        </xdr:cNvPr>
        <xdr:cNvSpPr txBox="1"/>
      </xdr:nvSpPr>
      <xdr:spPr>
        <a:xfrm>
          <a:off x="6737427" y="1432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73FD685-F1E9-4B28-AAE6-746886E564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AAE0B1D-3AD1-4289-990E-178708DC87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7AFA24F-A168-4810-A364-BA27AD7BC9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C9828DE-44A9-4E9D-B1C1-FD13723F07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E2C5E94-5F3A-4600-88BA-196C78E679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F30B10BB-147B-4015-8AC1-14794824CB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AAC2DA88-57CE-4F77-AB71-47308F073B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1F5D40C-9398-4021-A242-FB82310DE1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375DEBD-CA77-452C-8FE4-42A2B5FB740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1F5EF53-0D92-4C71-8E96-998DA794958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1646DAF6-24B3-4982-9080-F7BF34D198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BFC1C28F-3024-4D9E-AF66-0717F57F36E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B136345D-1A51-4879-AC63-FB4497C729F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C222FD15-F501-41D9-9B16-D78C9883A89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227E47D-6E46-40C2-A42F-8AA599C32E5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538C1CD7-8793-4BA1-983C-B9A4F3B1797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78F94CDB-7D96-410C-B923-0A23C70A5E0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675AB457-AB4E-4A7F-9F34-85752829079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516C433E-02B7-4955-8E36-94D578A07D0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4F652735-4B5A-4821-AB96-A142B9A3136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D75DC631-2B6A-4A34-8CA8-9315BC4C91D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725126D5-0FE1-4F59-B19C-7543E7E6426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EFF04583-7ED2-42DD-BA52-C8FCB5789E7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312F4F59-4333-4F27-84E2-16FB89A9184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71BBADDE-C67D-4E5E-BE82-4CA66839D49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a:extLst>
            <a:ext uri="{FF2B5EF4-FFF2-40B4-BE49-F238E27FC236}">
              <a16:creationId xmlns:a16="http://schemas.microsoft.com/office/drawing/2014/main" id="{ECF958EB-52D1-4098-B8F6-F3E8D0DC70D5}"/>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5971783C-EE60-44C9-A362-EBC62B8EDE9A}"/>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a:extLst>
            <a:ext uri="{FF2B5EF4-FFF2-40B4-BE49-F238E27FC236}">
              <a16:creationId xmlns:a16="http://schemas.microsoft.com/office/drawing/2014/main" id="{594EDC3A-5F09-4A42-891F-0A52A70BF954}"/>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97E07641-EFB5-4B4C-A2DD-0FFE6FEDF547}"/>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a:extLst>
            <a:ext uri="{FF2B5EF4-FFF2-40B4-BE49-F238E27FC236}">
              <a16:creationId xmlns:a16="http://schemas.microsoft.com/office/drawing/2014/main" id="{3F7CCEBD-CD13-4680-90C7-B04DC1A1A255}"/>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3D6B5A41-78CA-4367-AFA2-D6FF8350A90D}"/>
            </a:ext>
          </a:extLst>
        </xdr:cNvPr>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a:extLst>
            <a:ext uri="{FF2B5EF4-FFF2-40B4-BE49-F238E27FC236}">
              <a16:creationId xmlns:a16="http://schemas.microsoft.com/office/drawing/2014/main" id="{1745FE7F-0F30-4B9F-BE3C-B63397A17B4F}"/>
            </a:ext>
          </a:extLst>
        </xdr:cNvPr>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a:extLst>
            <a:ext uri="{FF2B5EF4-FFF2-40B4-BE49-F238E27FC236}">
              <a16:creationId xmlns:a16="http://schemas.microsoft.com/office/drawing/2014/main" id="{876396C8-B901-409D-836D-F268033231D8}"/>
            </a:ext>
          </a:extLst>
        </xdr:cNvPr>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a:extLst>
            <a:ext uri="{FF2B5EF4-FFF2-40B4-BE49-F238E27FC236}">
              <a16:creationId xmlns:a16="http://schemas.microsoft.com/office/drawing/2014/main" id="{8B206251-23F2-4A49-947E-5966AF7BC628}"/>
            </a:ext>
          </a:extLst>
        </xdr:cNvPr>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a:extLst>
            <a:ext uri="{FF2B5EF4-FFF2-40B4-BE49-F238E27FC236}">
              <a16:creationId xmlns:a16="http://schemas.microsoft.com/office/drawing/2014/main" id="{7A2A8207-E6B3-428A-91F7-F85B0E042648}"/>
            </a:ext>
          </a:extLst>
        </xdr:cNvPr>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a:extLst>
            <a:ext uri="{FF2B5EF4-FFF2-40B4-BE49-F238E27FC236}">
              <a16:creationId xmlns:a16="http://schemas.microsoft.com/office/drawing/2014/main" id="{8981864C-438B-4705-8FE6-B82888A335D1}"/>
            </a:ext>
          </a:extLst>
        </xdr:cNvPr>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B248116-BAAB-4E89-956E-7294536DF80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2ABB2D7-0A2B-4962-84DD-D24873E5D9A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9EA0B97-18E4-4DF2-B317-EEF4D74771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7B3D863-D3B4-4AAB-B5F8-F60A61CFC0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8C9310C-93D0-4A0F-8639-70417EAEBA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76019</xdr:rowOff>
    </xdr:from>
    <xdr:to>
      <xdr:col>24</xdr:col>
      <xdr:colOff>114300</xdr:colOff>
      <xdr:row>107</xdr:row>
      <xdr:rowOff>6169</xdr:rowOff>
    </xdr:to>
    <xdr:sp macro="" textlink="">
      <xdr:nvSpPr>
        <xdr:cNvPr id="421" name="楕円 420">
          <a:extLst>
            <a:ext uri="{FF2B5EF4-FFF2-40B4-BE49-F238E27FC236}">
              <a16:creationId xmlns:a16="http://schemas.microsoft.com/office/drawing/2014/main" id="{A5BD44FB-5DDE-4834-87E6-D15B9C65E104}"/>
            </a:ext>
          </a:extLst>
        </xdr:cNvPr>
        <xdr:cNvSpPr/>
      </xdr:nvSpPr>
      <xdr:spPr>
        <a:xfrm>
          <a:off x="45847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98896</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5D1CF913-8A52-4001-9AD5-2C5C37EC3689}"/>
            </a:ext>
          </a:extLst>
        </xdr:cNvPr>
        <xdr:cNvSpPr txBox="1"/>
      </xdr:nvSpPr>
      <xdr:spPr>
        <a:xfrm>
          <a:off x="4673600" y="18101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43362</xdr:rowOff>
    </xdr:from>
    <xdr:to>
      <xdr:col>20</xdr:col>
      <xdr:colOff>38100</xdr:colOff>
      <xdr:row>106</xdr:row>
      <xdr:rowOff>144962</xdr:rowOff>
    </xdr:to>
    <xdr:sp macro="" textlink="">
      <xdr:nvSpPr>
        <xdr:cNvPr id="423" name="楕円 422">
          <a:extLst>
            <a:ext uri="{FF2B5EF4-FFF2-40B4-BE49-F238E27FC236}">
              <a16:creationId xmlns:a16="http://schemas.microsoft.com/office/drawing/2014/main" id="{3333B2FB-E6B8-4D1F-8774-C53D71B92B13}"/>
            </a:ext>
          </a:extLst>
        </xdr:cNvPr>
        <xdr:cNvSpPr/>
      </xdr:nvSpPr>
      <xdr:spPr>
        <a:xfrm>
          <a:off x="3746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94162</xdr:rowOff>
    </xdr:from>
    <xdr:to>
      <xdr:col>24</xdr:col>
      <xdr:colOff>63500</xdr:colOff>
      <xdr:row>106</xdr:row>
      <xdr:rowOff>126819</xdr:rowOff>
    </xdr:to>
    <xdr:cxnSp macro="">
      <xdr:nvCxnSpPr>
        <xdr:cNvPr id="424" name="直線コネクタ 423">
          <a:extLst>
            <a:ext uri="{FF2B5EF4-FFF2-40B4-BE49-F238E27FC236}">
              <a16:creationId xmlns:a16="http://schemas.microsoft.com/office/drawing/2014/main" id="{D8B0F731-413E-467A-B60C-B1FFB3985AD8}"/>
            </a:ext>
          </a:extLst>
        </xdr:cNvPr>
        <xdr:cNvCxnSpPr/>
      </xdr:nvCxnSpPr>
      <xdr:spPr>
        <a:xfrm>
          <a:off x="3797300" y="182678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10705</xdr:rowOff>
    </xdr:from>
    <xdr:to>
      <xdr:col>15</xdr:col>
      <xdr:colOff>101600</xdr:colOff>
      <xdr:row>106</xdr:row>
      <xdr:rowOff>112305</xdr:rowOff>
    </xdr:to>
    <xdr:sp macro="" textlink="">
      <xdr:nvSpPr>
        <xdr:cNvPr id="425" name="楕円 424">
          <a:extLst>
            <a:ext uri="{FF2B5EF4-FFF2-40B4-BE49-F238E27FC236}">
              <a16:creationId xmlns:a16="http://schemas.microsoft.com/office/drawing/2014/main" id="{B7C9AB96-BDE4-46A0-AF5F-ED30AA986A0A}"/>
            </a:ext>
          </a:extLst>
        </xdr:cNvPr>
        <xdr:cNvSpPr/>
      </xdr:nvSpPr>
      <xdr:spPr>
        <a:xfrm>
          <a:off x="2857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61505</xdr:rowOff>
    </xdr:from>
    <xdr:to>
      <xdr:col>19</xdr:col>
      <xdr:colOff>177800</xdr:colOff>
      <xdr:row>106</xdr:row>
      <xdr:rowOff>94162</xdr:rowOff>
    </xdr:to>
    <xdr:cxnSp macro="">
      <xdr:nvCxnSpPr>
        <xdr:cNvPr id="426" name="直線コネクタ 425">
          <a:extLst>
            <a:ext uri="{FF2B5EF4-FFF2-40B4-BE49-F238E27FC236}">
              <a16:creationId xmlns:a16="http://schemas.microsoft.com/office/drawing/2014/main" id="{55B950C4-D886-474C-A191-201B3320A80B}"/>
            </a:ext>
          </a:extLst>
        </xdr:cNvPr>
        <xdr:cNvCxnSpPr/>
      </xdr:nvCxnSpPr>
      <xdr:spPr>
        <a:xfrm>
          <a:off x="2908300" y="182352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151130</xdr:rowOff>
    </xdr:from>
    <xdr:to>
      <xdr:col>10</xdr:col>
      <xdr:colOff>165100</xdr:colOff>
      <xdr:row>106</xdr:row>
      <xdr:rowOff>81280</xdr:rowOff>
    </xdr:to>
    <xdr:sp macro="" textlink="">
      <xdr:nvSpPr>
        <xdr:cNvPr id="427" name="楕円 426">
          <a:extLst>
            <a:ext uri="{FF2B5EF4-FFF2-40B4-BE49-F238E27FC236}">
              <a16:creationId xmlns:a16="http://schemas.microsoft.com/office/drawing/2014/main" id="{FD9F8EEB-1C55-44F2-A48E-1ED142FD5FA8}"/>
            </a:ext>
          </a:extLst>
        </xdr:cNvPr>
        <xdr:cNvSpPr/>
      </xdr:nvSpPr>
      <xdr:spPr>
        <a:xfrm>
          <a:off x="1968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30480</xdr:rowOff>
    </xdr:from>
    <xdr:to>
      <xdr:col>15</xdr:col>
      <xdr:colOff>50800</xdr:colOff>
      <xdr:row>106</xdr:row>
      <xdr:rowOff>61505</xdr:rowOff>
    </xdr:to>
    <xdr:cxnSp macro="">
      <xdr:nvCxnSpPr>
        <xdr:cNvPr id="428" name="直線コネクタ 427">
          <a:extLst>
            <a:ext uri="{FF2B5EF4-FFF2-40B4-BE49-F238E27FC236}">
              <a16:creationId xmlns:a16="http://schemas.microsoft.com/office/drawing/2014/main" id="{169E3EB4-6BA0-41D2-9B7E-C105B2EFC723}"/>
            </a:ext>
          </a:extLst>
        </xdr:cNvPr>
        <xdr:cNvCxnSpPr/>
      </xdr:nvCxnSpPr>
      <xdr:spPr>
        <a:xfrm>
          <a:off x="2019300" y="182041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29" name="楕円 428">
          <a:extLst>
            <a:ext uri="{FF2B5EF4-FFF2-40B4-BE49-F238E27FC236}">
              <a16:creationId xmlns:a16="http://schemas.microsoft.com/office/drawing/2014/main" id="{90FAF224-6FE8-450E-A344-D14996771514}"/>
            </a:ext>
          </a:extLst>
        </xdr:cNvPr>
        <xdr:cNvSpPr/>
      </xdr:nvSpPr>
      <xdr:spPr>
        <a:xfrm>
          <a:off x="1079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169273</xdr:rowOff>
    </xdr:from>
    <xdr:to>
      <xdr:col>10</xdr:col>
      <xdr:colOff>114300</xdr:colOff>
      <xdr:row>106</xdr:row>
      <xdr:rowOff>30480</xdr:rowOff>
    </xdr:to>
    <xdr:cxnSp macro="">
      <xdr:nvCxnSpPr>
        <xdr:cNvPr id="430" name="直線コネクタ 429">
          <a:extLst>
            <a:ext uri="{FF2B5EF4-FFF2-40B4-BE49-F238E27FC236}">
              <a16:creationId xmlns:a16="http://schemas.microsoft.com/office/drawing/2014/main" id="{B2006C75-2E2A-453B-A4FD-C724FE048302}"/>
            </a:ext>
          </a:extLst>
        </xdr:cNvPr>
        <xdr:cNvCxnSpPr/>
      </xdr:nvCxnSpPr>
      <xdr:spPr>
        <a:xfrm>
          <a:off x="1130300" y="181715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a:extLst>
            <a:ext uri="{FF2B5EF4-FFF2-40B4-BE49-F238E27FC236}">
              <a16:creationId xmlns:a16="http://schemas.microsoft.com/office/drawing/2014/main" id="{E0B2B436-1F76-418A-8B6C-289CE2581463}"/>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a:extLst>
            <a:ext uri="{FF2B5EF4-FFF2-40B4-BE49-F238E27FC236}">
              <a16:creationId xmlns:a16="http://schemas.microsoft.com/office/drawing/2014/main" id="{A8F642F3-1639-43AE-AB35-290BC6A0B98E}"/>
            </a:ext>
          </a:extLst>
        </xdr:cNvPr>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a:extLst>
            <a:ext uri="{FF2B5EF4-FFF2-40B4-BE49-F238E27FC236}">
              <a16:creationId xmlns:a16="http://schemas.microsoft.com/office/drawing/2014/main" id="{5F6C3DE3-CE5B-4FB2-BB26-075D2374E178}"/>
            </a:ext>
          </a:extLst>
        </xdr:cNvPr>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56985</xdr:rowOff>
    </xdr:from>
    <xdr:ext cx="405111" cy="259045"/>
    <xdr:sp macro="" textlink="">
      <xdr:nvSpPr>
        <xdr:cNvPr id="434" name="n_4aveValue【港湾・漁港】&#10;有形固定資産減価償却率">
          <a:extLst>
            <a:ext uri="{FF2B5EF4-FFF2-40B4-BE49-F238E27FC236}">
              <a16:creationId xmlns:a16="http://schemas.microsoft.com/office/drawing/2014/main" id="{D5CB0CF0-F91D-49BD-AB6B-300A308A8E37}"/>
            </a:ext>
          </a:extLst>
        </xdr:cNvPr>
        <xdr:cNvSpPr txBox="1"/>
      </xdr:nvSpPr>
      <xdr:spPr>
        <a:xfrm>
          <a:off x="927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161489</xdr:rowOff>
    </xdr:from>
    <xdr:ext cx="405111" cy="259045"/>
    <xdr:sp macro="" textlink="">
      <xdr:nvSpPr>
        <xdr:cNvPr id="435" name="n_1mainValue【港湾・漁港】&#10;有形固定資産減価償却率">
          <a:extLst>
            <a:ext uri="{FF2B5EF4-FFF2-40B4-BE49-F238E27FC236}">
              <a16:creationId xmlns:a16="http://schemas.microsoft.com/office/drawing/2014/main" id="{2A8A29B3-9709-4B44-997E-050CA4F5D8E2}"/>
            </a:ext>
          </a:extLst>
        </xdr:cNvPr>
        <xdr:cNvSpPr txBox="1"/>
      </xdr:nvSpPr>
      <xdr:spPr>
        <a:xfrm>
          <a:off x="3582044" y="1799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128832</xdr:rowOff>
    </xdr:from>
    <xdr:ext cx="405111" cy="259045"/>
    <xdr:sp macro="" textlink="">
      <xdr:nvSpPr>
        <xdr:cNvPr id="436" name="n_2mainValue【港湾・漁港】&#10;有形固定資産減価償却率">
          <a:extLst>
            <a:ext uri="{FF2B5EF4-FFF2-40B4-BE49-F238E27FC236}">
              <a16:creationId xmlns:a16="http://schemas.microsoft.com/office/drawing/2014/main" id="{F8456460-9FB0-405B-A740-F29E24755555}"/>
            </a:ext>
          </a:extLst>
        </xdr:cNvPr>
        <xdr:cNvSpPr txBox="1"/>
      </xdr:nvSpPr>
      <xdr:spPr>
        <a:xfrm>
          <a:off x="2705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97807</xdr:rowOff>
    </xdr:from>
    <xdr:ext cx="405111" cy="259045"/>
    <xdr:sp macro="" textlink="">
      <xdr:nvSpPr>
        <xdr:cNvPr id="437" name="n_3mainValue【港湾・漁港】&#10;有形固定資産減価償却率">
          <a:extLst>
            <a:ext uri="{FF2B5EF4-FFF2-40B4-BE49-F238E27FC236}">
              <a16:creationId xmlns:a16="http://schemas.microsoft.com/office/drawing/2014/main" id="{507A8260-7DE6-4C4E-AAF9-50D5037CFA71}"/>
            </a:ext>
          </a:extLst>
        </xdr:cNvPr>
        <xdr:cNvSpPr txBox="1"/>
      </xdr:nvSpPr>
      <xdr:spPr>
        <a:xfrm>
          <a:off x="1816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8" name="n_4mainValue【港湾・漁港】&#10;有形固定資産減価償却率">
          <a:extLst>
            <a:ext uri="{FF2B5EF4-FFF2-40B4-BE49-F238E27FC236}">
              <a16:creationId xmlns:a16="http://schemas.microsoft.com/office/drawing/2014/main" id="{1ED20B0A-DA15-40B1-A87B-137878272D1A}"/>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2D6AC13-C892-43B9-9271-DD2BA79492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2A878AE8-58EF-4FD3-8ACD-5BE1512453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C8BABA90-114F-4B61-81E5-2F090A7274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E2AA712-27F6-4166-BA5A-53AD53590F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8EEBBA44-C5B0-4B70-A4FD-8A45E127F7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12FF1B9B-7668-4FC2-80B7-9B3925624AE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64826B99-3879-4A05-81C2-AA1E86FCDAD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B210942-F643-4B71-AF24-C2CF7F9A40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84EEC8FD-B091-4CCD-A25B-C0AE89CF466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BAFC8BE2-E852-4A6C-AFFC-303F76555C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FA7F4E42-5EE9-4D94-8842-0E7D2623CC9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28384B5C-396E-4EA9-B94D-D96F9E1979B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AFA5A8C3-187E-4F48-A679-06E67F5068D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5C79F4CC-2699-4F3D-93EA-28B23FBCCE4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1BB49B12-6CC3-4DFD-AFE0-74D669D9CF9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88F5DB93-0323-4031-9B51-C167D8B3BEC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2E0086A9-F8BC-4FD0-A8FD-954B54CBA59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DFD63F2C-4A58-4482-931C-4FF5DF3A52B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C384007-4838-4958-BF38-AB85EBB9AFC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C6241337-12A9-459C-9B55-0E8264AC638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9E05C2F7-CF41-4785-8860-5AF1A6F9D70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a:extLst>
            <a:ext uri="{FF2B5EF4-FFF2-40B4-BE49-F238E27FC236}">
              <a16:creationId xmlns:a16="http://schemas.microsoft.com/office/drawing/2014/main" id="{1659AC55-7240-4B7E-AB0E-7455B78BD1EA}"/>
            </a:ext>
          </a:extLst>
        </xdr:cNvPr>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a:extLst>
            <a:ext uri="{FF2B5EF4-FFF2-40B4-BE49-F238E27FC236}">
              <a16:creationId xmlns:a16="http://schemas.microsoft.com/office/drawing/2014/main" id="{998DE4EE-4D8C-4C29-9812-3248B3703CCB}"/>
            </a:ext>
          </a:extLst>
        </xdr:cNvPr>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a:extLst>
            <a:ext uri="{FF2B5EF4-FFF2-40B4-BE49-F238E27FC236}">
              <a16:creationId xmlns:a16="http://schemas.microsoft.com/office/drawing/2014/main" id="{751E1026-22BD-4C77-AD96-A4E3ACD4DC71}"/>
            </a:ext>
          </a:extLst>
        </xdr:cNvPr>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C3F31054-8F40-4FC1-A55A-06E3554CD3FE}"/>
            </a:ext>
          </a:extLst>
        </xdr:cNvPr>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a:extLst>
            <a:ext uri="{FF2B5EF4-FFF2-40B4-BE49-F238E27FC236}">
              <a16:creationId xmlns:a16="http://schemas.microsoft.com/office/drawing/2014/main" id="{31BCFD10-50DE-4662-8579-1DE638D49369}"/>
            </a:ext>
          </a:extLst>
        </xdr:cNvPr>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236D9656-4025-4C1A-9E1D-BD86BD767487}"/>
            </a:ext>
          </a:extLst>
        </xdr:cNvPr>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a:extLst>
            <a:ext uri="{FF2B5EF4-FFF2-40B4-BE49-F238E27FC236}">
              <a16:creationId xmlns:a16="http://schemas.microsoft.com/office/drawing/2014/main" id="{BF630FB0-13E6-4B47-83D8-0296E95276F2}"/>
            </a:ext>
          </a:extLst>
        </xdr:cNvPr>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a:extLst>
            <a:ext uri="{FF2B5EF4-FFF2-40B4-BE49-F238E27FC236}">
              <a16:creationId xmlns:a16="http://schemas.microsoft.com/office/drawing/2014/main" id="{C8DE8726-C18A-426C-8CCE-31E03BBED788}"/>
            </a:ext>
          </a:extLst>
        </xdr:cNvPr>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a:extLst>
            <a:ext uri="{FF2B5EF4-FFF2-40B4-BE49-F238E27FC236}">
              <a16:creationId xmlns:a16="http://schemas.microsoft.com/office/drawing/2014/main" id="{646322C0-492E-4732-A9E5-8E8D37034710}"/>
            </a:ext>
          </a:extLst>
        </xdr:cNvPr>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a:extLst>
            <a:ext uri="{FF2B5EF4-FFF2-40B4-BE49-F238E27FC236}">
              <a16:creationId xmlns:a16="http://schemas.microsoft.com/office/drawing/2014/main" id="{BF783DCA-60C0-4E81-B9EB-5ED713EE5257}"/>
            </a:ext>
          </a:extLst>
        </xdr:cNvPr>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a:extLst>
            <a:ext uri="{FF2B5EF4-FFF2-40B4-BE49-F238E27FC236}">
              <a16:creationId xmlns:a16="http://schemas.microsoft.com/office/drawing/2014/main" id="{7CDB5728-F7CB-4EC4-8E1C-D201FACFDF1B}"/>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BB16A9B-5CFC-40E4-8D99-A4B91102E6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7134BA2-A215-4612-B22A-ED371603A5E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72B2947-9718-4F16-8B2F-7E249F9B6D0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87C7378-B35C-4436-88A0-A6409925142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44E4225-3F6C-42BE-86B8-834E28BBCB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152391</xdr:rowOff>
    </xdr:from>
    <xdr:to>
      <xdr:col>55</xdr:col>
      <xdr:colOff>50800</xdr:colOff>
      <xdr:row>108</xdr:row>
      <xdr:rowOff>82541</xdr:rowOff>
    </xdr:to>
    <xdr:sp macro="" textlink="">
      <xdr:nvSpPr>
        <xdr:cNvPr id="476" name="楕円 475">
          <a:extLst>
            <a:ext uri="{FF2B5EF4-FFF2-40B4-BE49-F238E27FC236}">
              <a16:creationId xmlns:a16="http://schemas.microsoft.com/office/drawing/2014/main" id="{F54D0A0E-F33F-4F10-9F33-1FB682A300E2}"/>
            </a:ext>
          </a:extLst>
        </xdr:cNvPr>
        <xdr:cNvSpPr/>
      </xdr:nvSpPr>
      <xdr:spPr>
        <a:xfrm>
          <a:off x="10426700" y="1849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67318</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0FA77625-46FE-4836-B9A2-9B57CF579DFA}"/>
            </a:ext>
          </a:extLst>
        </xdr:cNvPr>
        <xdr:cNvSpPr txBox="1"/>
      </xdr:nvSpPr>
      <xdr:spPr>
        <a:xfrm>
          <a:off x="10515600" y="1841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153248</xdr:rowOff>
    </xdr:from>
    <xdr:to>
      <xdr:col>50</xdr:col>
      <xdr:colOff>165100</xdr:colOff>
      <xdr:row>108</xdr:row>
      <xdr:rowOff>83398</xdr:rowOff>
    </xdr:to>
    <xdr:sp macro="" textlink="">
      <xdr:nvSpPr>
        <xdr:cNvPr id="478" name="楕円 477">
          <a:extLst>
            <a:ext uri="{FF2B5EF4-FFF2-40B4-BE49-F238E27FC236}">
              <a16:creationId xmlns:a16="http://schemas.microsoft.com/office/drawing/2014/main" id="{EF6C017B-91E3-46D8-9309-644469B4CD36}"/>
            </a:ext>
          </a:extLst>
        </xdr:cNvPr>
        <xdr:cNvSpPr/>
      </xdr:nvSpPr>
      <xdr:spPr>
        <a:xfrm>
          <a:off x="9588500" y="184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31741</xdr:rowOff>
    </xdr:from>
    <xdr:to>
      <xdr:col>55</xdr:col>
      <xdr:colOff>0</xdr:colOff>
      <xdr:row>108</xdr:row>
      <xdr:rowOff>32598</xdr:rowOff>
    </xdr:to>
    <xdr:cxnSp macro="">
      <xdr:nvCxnSpPr>
        <xdr:cNvPr id="479" name="直線コネクタ 478">
          <a:extLst>
            <a:ext uri="{FF2B5EF4-FFF2-40B4-BE49-F238E27FC236}">
              <a16:creationId xmlns:a16="http://schemas.microsoft.com/office/drawing/2014/main" id="{8F735CC8-CD4E-49A6-8031-0F8BAFA2D1E3}"/>
            </a:ext>
          </a:extLst>
        </xdr:cNvPr>
        <xdr:cNvCxnSpPr/>
      </xdr:nvCxnSpPr>
      <xdr:spPr>
        <a:xfrm flipV="1">
          <a:off x="9639300" y="18548341"/>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154184</xdr:rowOff>
    </xdr:from>
    <xdr:to>
      <xdr:col>46</xdr:col>
      <xdr:colOff>38100</xdr:colOff>
      <xdr:row>108</xdr:row>
      <xdr:rowOff>84334</xdr:rowOff>
    </xdr:to>
    <xdr:sp macro="" textlink="">
      <xdr:nvSpPr>
        <xdr:cNvPr id="480" name="楕円 479">
          <a:extLst>
            <a:ext uri="{FF2B5EF4-FFF2-40B4-BE49-F238E27FC236}">
              <a16:creationId xmlns:a16="http://schemas.microsoft.com/office/drawing/2014/main" id="{41B0FE5D-A785-4264-956A-F3C7A5E06D5D}"/>
            </a:ext>
          </a:extLst>
        </xdr:cNvPr>
        <xdr:cNvSpPr/>
      </xdr:nvSpPr>
      <xdr:spPr>
        <a:xfrm>
          <a:off x="8699500" y="184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32598</xdr:rowOff>
    </xdr:from>
    <xdr:to>
      <xdr:col>50</xdr:col>
      <xdr:colOff>114300</xdr:colOff>
      <xdr:row>108</xdr:row>
      <xdr:rowOff>33534</xdr:rowOff>
    </xdr:to>
    <xdr:cxnSp macro="">
      <xdr:nvCxnSpPr>
        <xdr:cNvPr id="481" name="直線コネクタ 480">
          <a:extLst>
            <a:ext uri="{FF2B5EF4-FFF2-40B4-BE49-F238E27FC236}">
              <a16:creationId xmlns:a16="http://schemas.microsoft.com/office/drawing/2014/main" id="{C5852772-09C3-4C4C-9B2E-F47339682877}"/>
            </a:ext>
          </a:extLst>
        </xdr:cNvPr>
        <xdr:cNvCxnSpPr/>
      </xdr:nvCxnSpPr>
      <xdr:spPr>
        <a:xfrm flipV="1">
          <a:off x="8750300" y="18549198"/>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155054</xdr:rowOff>
    </xdr:from>
    <xdr:to>
      <xdr:col>41</xdr:col>
      <xdr:colOff>101600</xdr:colOff>
      <xdr:row>108</xdr:row>
      <xdr:rowOff>85204</xdr:rowOff>
    </xdr:to>
    <xdr:sp macro="" textlink="">
      <xdr:nvSpPr>
        <xdr:cNvPr id="482" name="楕円 481">
          <a:extLst>
            <a:ext uri="{FF2B5EF4-FFF2-40B4-BE49-F238E27FC236}">
              <a16:creationId xmlns:a16="http://schemas.microsoft.com/office/drawing/2014/main" id="{7AEEEB76-9D81-4054-95AA-1D7E9487C3E0}"/>
            </a:ext>
          </a:extLst>
        </xdr:cNvPr>
        <xdr:cNvSpPr/>
      </xdr:nvSpPr>
      <xdr:spPr>
        <a:xfrm>
          <a:off x="7810500" y="185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33534</xdr:rowOff>
    </xdr:from>
    <xdr:to>
      <xdr:col>45</xdr:col>
      <xdr:colOff>177800</xdr:colOff>
      <xdr:row>108</xdr:row>
      <xdr:rowOff>34404</xdr:rowOff>
    </xdr:to>
    <xdr:cxnSp macro="">
      <xdr:nvCxnSpPr>
        <xdr:cNvPr id="483" name="直線コネクタ 482">
          <a:extLst>
            <a:ext uri="{FF2B5EF4-FFF2-40B4-BE49-F238E27FC236}">
              <a16:creationId xmlns:a16="http://schemas.microsoft.com/office/drawing/2014/main" id="{084231C6-4F36-46C7-9081-09DB5F4114DB}"/>
            </a:ext>
          </a:extLst>
        </xdr:cNvPr>
        <xdr:cNvCxnSpPr/>
      </xdr:nvCxnSpPr>
      <xdr:spPr>
        <a:xfrm flipV="1">
          <a:off x="7861300" y="18550134"/>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155798</xdr:rowOff>
    </xdr:from>
    <xdr:to>
      <xdr:col>36</xdr:col>
      <xdr:colOff>165100</xdr:colOff>
      <xdr:row>108</xdr:row>
      <xdr:rowOff>85948</xdr:rowOff>
    </xdr:to>
    <xdr:sp macro="" textlink="">
      <xdr:nvSpPr>
        <xdr:cNvPr id="484" name="楕円 483">
          <a:extLst>
            <a:ext uri="{FF2B5EF4-FFF2-40B4-BE49-F238E27FC236}">
              <a16:creationId xmlns:a16="http://schemas.microsoft.com/office/drawing/2014/main" id="{806910F5-0AB3-4B18-AE87-B4444EBADC49}"/>
            </a:ext>
          </a:extLst>
        </xdr:cNvPr>
        <xdr:cNvSpPr/>
      </xdr:nvSpPr>
      <xdr:spPr>
        <a:xfrm>
          <a:off x="6921500" y="185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34404</xdr:rowOff>
    </xdr:from>
    <xdr:to>
      <xdr:col>41</xdr:col>
      <xdr:colOff>50800</xdr:colOff>
      <xdr:row>108</xdr:row>
      <xdr:rowOff>35148</xdr:rowOff>
    </xdr:to>
    <xdr:cxnSp macro="">
      <xdr:nvCxnSpPr>
        <xdr:cNvPr id="485" name="直線コネクタ 484">
          <a:extLst>
            <a:ext uri="{FF2B5EF4-FFF2-40B4-BE49-F238E27FC236}">
              <a16:creationId xmlns:a16="http://schemas.microsoft.com/office/drawing/2014/main" id="{CC683458-1F4A-4158-B7AC-6946775FE20B}"/>
            </a:ext>
          </a:extLst>
        </xdr:cNvPr>
        <xdr:cNvCxnSpPr/>
      </xdr:nvCxnSpPr>
      <xdr:spPr>
        <a:xfrm flipV="1">
          <a:off x="6972300" y="18551004"/>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E99B6638-1D75-492D-8F81-5C90784A50BD}"/>
            </a:ext>
          </a:extLst>
        </xdr:cNvPr>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82E0766F-5793-462B-8C75-7C1B46032710}"/>
            </a:ext>
          </a:extLst>
        </xdr:cNvPr>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8580A5E3-3CBB-475C-8463-E9EDF685ABDE}"/>
            </a:ext>
          </a:extLst>
        </xdr:cNvPr>
        <xdr:cNvSpPr txBox="1"/>
      </xdr:nvSpPr>
      <xdr:spPr>
        <a:xfrm>
          <a:off x="7561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F55F43A4-E9C6-48D4-803E-5F5930F9053A}"/>
            </a:ext>
          </a:extLst>
        </xdr:cNvPr>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74525</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5293F3C6-FD7D-42D7-8C2F-8EFC62A1AF8D}"/>
            </a:ext>
          </a:extLst>
        </xdr:cNvPr>
        <xdr:cNvSpPr txBox="1"/>
      </xdr:nvSpPr>
      <xdr:spPr>
        <a:xfrm>
          <a:off x="9359411" y="185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75461</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2286D703-3B2C-47F4-8D4E-1641437CBC2A}"/>
            </a:ext>
          </a:extLst>
        </xdr:cNvPr>
        <xdr:cNvSpPr txBox="1"/>
      </xdr:nvSpPr>
      <xdr:spPr>
        <a:xfrm>
          <a:off x="8483111" y="185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76331</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64E89298-86EE-413C-B354-3FE3F1070F7C}"/>
            </a:ext>
          </a:extLst>
        </xdr:cNvPr>
        <xdr:cNvSpPr txBox="1"/>
      </xdr:nvSpPr>
      <xdr:spPr>
        <a:xfrm>
          <a:off x="7594111" y="185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77075</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67E67938-70C8-45E5-9EA0-9CB11959480E}"/>
            </a:ext>
          </a:extLst>
        </xdr:cNvPr>
        <xdr:cNvSpPr txBox="1"/>
      </xdr:nvSpPr>
      <xdr:spPr>
        <a:xfrm>
          <a:off x="6705111" y="185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D005E438-E43B-46C0-94EF-BA77579D18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33E7C08F-1C09-48C6-A7FC-014FBB568E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9BA811E-E9D4-465A-B98E-745080B5573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B0CD2CF5-5422-453D-9F3B-FCE05A90717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89234D42-60B5-4B64-A584-CC47EE85B2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7C8E456-1CC8-4B50-B49C-AA656E5B45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4CD3FF3-76E8-49B9-A43C-C12BDC0A67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FF0678CD-D0E4-455D-A758-E56757A234B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7C579899-45E2-4CDA-8F79-455B202479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D1389E92-0D58-45AC-9AD0-8CC74CCF423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7F314BF1-792E-4BEA-AD21-5847B43AAAF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D995596-F415-4183-B1A1-EDCE260E781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D7FEF707-8D1A-4BDD-A28A-1077BED3CA5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9D8078E0-5D4D-4D04-821F-16CED6279B3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75F14D19-A3C2-4BB1-BC0A-89C43077480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FEAEACA3-862E-4BD4-A060-A5707CAF69B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790BA06E-CD83-4DCB-9B76-AEC81F0AD0C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5CCC74C9-4666-4D00-B39A-35F3DCA8B84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D365F727-F83D-4BD5-ADFD-AEDF6C74C9D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5008B48C-9E06-4DE8-A87B-EBF2A09DE1B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971D2DF-899F-42C2-B770-25C4EF162BC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816015D1-589A-4139-9716-5E04627D1E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AB1B1BE6-F9DA-436D-B518-8EE5F71578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1F50BAC6-7D37-441B-9208-66E02A9AFC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8262D9AF-C23B-449A-A6FF-E51EFC3045F8}"/>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E0410A84-0FFA-4258-AD55-CE0A7E6E054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895A21BA-FA3F-42B7-BE43-493580F2C71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94207AA0-27EA-48B7-B0F2-DD13A909A026}"/>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a:extLst>
            <a:ext uri="{FF2B5EF4-FFF2-40B4-BE49-F238E27FC236}">
              <a16:creationId xmlns:a16="http://schemas.microsoft.com/office/drawing/2014/main" id="{7FD69009-77D7-46E0-BE92-ABAE268BC11E}"/>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1BFC888B-1F06-4913-A9FA-F124A5535FE7}"/>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a:extLst>
            <a:ext uri="{FF2B5EF4-FFF2-40B4-BE49-F238E27FC236}">
              <a16:creationId xmlns:a16="http://schemas.microsoft.com/office/drawing/2014/main" id="{886E298C-43A7-4E3C-B34B-2A23D3BC93D1}"/>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a:extLst>
            <a:ext uri="{FF2B5EF4-FFF2-40B4-BE49-F238E27FC236}">
              <a16:creationId xmlns:a16="http://schemas.microsoft.com/office/drawing/2014/main" id="{4941D296-1D86-47D2-8185-EF7195F64447}"/>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a:extLst>
            <a:ext uri="{FF2B5EF4-FFF2-40B4-BE49-F238E27FC236}">
              <a16:creationId xmlns:a16="http://schemas.microsoft.com/office/drawing/2014/main" id="{B51E4D00-3DF2-43DB-BE21-5B1F84DC6A91}"/>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a:extLst>
            <a:ext uri="{FF2B5EF4-FFF2-40B4-BE49-F238E27FC236}">
              <a16:creationId xmlns:a16="http://schemas.microsoft.com/office/drawing/2014/main" id="{24DCD4D4-3D38-4F8B-89F0-3CA7726590E6}"/>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a:extLst>
            <a:ext uri="{FF2B5EF4-FFF2-40B4-BE49-F238E27FC236}">
              <a16:creationId xmlns:a16="http://schemas.microsoft.com/office/drawing/2014/main" id="{E02CD35F-43E2-4329-9018-901B389AB7DF}"/>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E95C997-BC79-4B55-B10B-2A0BC2B2BB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0FD31D2-259F-4AC1-90D2-F06E4B6B74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925B45E-7669-46EF-8976-5F25FD5704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4FBC78E-FCE5-477F-BB9F-AA0DCA1BD0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CD8C155-9AE1-49CB-9D78-2AA5C842A54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76835</xdr:rowOff>
    </xdr:from>
    <xdr:to>
      <xdr:col>85</xdr:col>
      <xdr:colOff>177800</xdr:colOff>
      <xdr:row>42</xdr:row>
      <xdr:rowOff>6985</xdr:rowOff>
    </xdr:to>
    <xdr:sp macro="" textlink="">
      <xdr:nvSpPr>
        <xdr:cNvPr id="534" name="楕円 533">
          <a:extLst>
            <a:ext uri="{FF2B5EF4-FFF2-40B4-BE49-F238E27FC236}">
              <a16:creationId xmlns:a16="http://schemas.microsoft.com/office/drawing/2014/main" id="{BB250F1D-BE25-4DCE-8C6B-9A889F039366}"/>
            </a:ext>
          </a:extLst>
        </xdr:cNvPr>
        <xdr:cNvSpPr/>
      </xdr:nvSpPr>
      <xdr:spPr>
        <a:xfrm>
          <a:off x="162687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163212</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510E6A32-752E-4DE5-A1BB-E336B2BF6B61}"/>
            </a:ext>
          </a:extLst>
        </xdr:cNvPr>
        <xdr:cNvSpPr txBox="1"/>
      </xdr:nvSpPr>
      <xdr:spPr>
        <a:xfrm>
          <a:off x="16357600" y="702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67310</xdr:rowOff>
    </xdr:from>
    <xdr:to>
      <xdr:col>81</xdr:col>
      <xdr:colOff>101600</xdr:colOff>
      <xdr:row>41</xdr:row>
      <xdr:rowOff>168910</xdr:rowOff>
    </xdr:to>
    <xdr:sp macro="" textlink="">
      <xdr:nvSpPr>
        <xdr:cNvPr id="536" name="楕円 535">
          <a:extLst>
            <a:ext uri="{FF2B5EF4-FFF2-40B4-BE49-F238E27FC236}">
              <a16:creationId xmlns:a16="http://schemas.microsoft.com/office/drawing/2014/main" id="{D507C170-4C95-45E6-86E2-DFA908C4B671}"/>
            </a:ext>
          </a:extLst>
        </xdr:cNvPr>
        <xdr:cNvSpPr/>
      </xdr:nvSpPr>
      <xdr:spPr>
        <a:xfrm>
          <a:off x="1543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118110</xdr:rowOff>
    </xdr:from>
    <xdr:to>
      <xdr:col>85</xdr:col>
      <xdr:colOff>127000</xdr:colOff>
      <xdr:row>41</xdr:row>
      <xdr:rowOff>127635</xdr:rowOff>
    </xdr:to>
    <xdr:cxnSp macro="">
      <xdr:nvCxnSpPr>
        <xdr:cNvPr id="537" name="直線コネクタ 536">
          <a:extLst>
            <a:ext uri="{FF2B5EF4-FFF2-40B4-BE49-F238E27FC236}">
              <a16:creationId xmlns:a16="http://schemas.microsoft.com/office/drawing/2014/main" id="{C0AE9F70-6F4A-4316-B81C-35108104C8C9}"/>
            </a:ext>
          </a:extLst>
        </xdr:cNvPr>
        <xdr:cNvCxnSpPr/>
      </xdr:nvCxnSpPr>
      <xdr:spPr>
        <a:xfrm>
          <a:off x="15481300" y="714756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59690</xdr:rowOff>
    </xdr:from>
    <xdr:to>
      <xdr:col>76</xdr:col>
      <xdr:colOff>165100</xdr:colOff>
      <xdr:row>41</xdr:row>
      <xdr:rowOff>161290</xdr:rowOff>
    </xdr:to>
    <xdr:sp macro="" textlink="">
      <xdr:nvSpPr>
        <xdr:cNvPr id="538" name="楕円 537">
          <a:extLst>
            <a:ext uri="{FF2B5EF4-FFF2-40B4-BE49-F238E27FC236}">
              <a16:creationId xmlns:a16="http://schemas.microsoft.com/office/drawing/2014/main" id="{0C8A46BC-B3FD-44AF-8722-D0D2F6181502}"/>
            </a:ext>
          </a:extLst>
        </xdr:cNvPr>
        <xdr:cNvSpPr/>
      </xdr:nvSpPr>
      <xdr:spPr>
        <a:xfrm>
          <a:off x="14541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110490</xdr:rowOff>
    </xdr:from>
    <xdr:to>
      <xdr:col>81</xdr:col>
      <xdr:colOff>50800</xdr:colOff>
      <xdr:row>41</xdr:row>
      <xdr:rowOff>118110</xdr:rowOff>
    </xdr:to>
    <xdr:cxnSp macro="">
      <xdr:nvCxnSpPr>
        <xdr:cNvPr id="539" name="直線コネクタ 538">
          <a:extLst>
            <a:ext uri="{FF2B5EF4-FFF2-40B4-BE49-F238E27FC236}">
              <a16:creationId xmlns:a16="http://schemas.microsoft.com/office/drawing/2014/main" id="{CD013513-53E6-4C95-84C3-E5DDD88937A0}"/>
            </a:ext>
          </a:extLst>
        </xdr:cNvPr>
        <xdr:cNvCxnSpPr/>
      </xdr:nvCxnSpPr>
      <xdr:spPr>
        <a:xfrm>
          <a:off x="14592300" y="7139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50165</xdr:rowOff>
    </xdr:from>
    <xdr:to>
      <xdr:col>72</xdr:col>
      <xdr:colOff>38100</xdr:colOff>
      <xdr:row>41</xdr:row>
      <xdr:rowOff>151765</xdr:rowOff>
    </xdr:to>
    <xdr:sp macro="" textlink="">
      <xdr:nvSpPr>
        <xdr:cNvPr id="540" name="楕円 539">
          <a:extLst>
            <a:ext uri="{FF2B5EF4-FFF2-40B4-BE49-F238E27FC236}">
              <a16:creationId xmlns:a16="http://schemas.microsoft.com/office/drawing/2014/main" id="{AECFC8BB-EAF7-4793-8A55-E4FD70300E06}"/>
            </a:ext>
          </a:extLst>
        </xdr:cNvPr>
        <xdr:cNvSpPr/>
      </xdr:nvSpPr>
      <xdr:spPr>
        <a:xfrm>
          <a:off x="13652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100965</xdr:rowOff>
    </xdr:from>
    <xdr:to>
      <xdr:col>76</xdr:col>
      <xdr:colOff>114300</xdr:colOff>
      <xdr:row>41</xdr:row>
      <xdr:rowOff>110490</xdr:rowOff>
    </xdr:to>
    <xdr:cxnSp macro="">
      <xdr:nvCxnSpPr>
        <xdr:cNvPr id="541" name="直線コネクタ 540">
          <a:extLst>
            <a:ext uri="{FF2B5EF4-FFF2-40B4-BE49-F238E27FC236}">
              <a16:creationId xmlns:a16="http://schemas.microsoft.com/office/drawing/2014/main" id="{7342B899-9549-4FE7-8EE7-DC4B9095B3E7}"/>
            </a:ext>
          </a:extLst>
        </xdr:cNvPr>
        <xdr:cNvCxnSpPr/>
      </xdr:nvCxnSpPr>
      <xdr:spPr>
        <a:xfrm>
          <a:off x="13703300" y="71304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99695</xdr:rowOff>
    </xdr:from>
    <xdr:to>
      <xdr:col>67</xdr:col>
      <xdr:colOff>101600</xdr:colOff>
      <xdr:row>42</xdr:row>
      <xdr:rowOff>29845</xdr:rowOff>
    </xdr:to>
    <xdr:sp macro="" textlink="">
      <xdr:nvSpPr>
        <xdr:cNvPr id="542" name="楕円 541">
          <a:extLst>
            <a:ext uri="{FF2B5EF4-FFF2-40B4-BE49-F238E27FC236}">
              <a16:creationId xmlns:a16="http://schemas.microsoft.com/office/drawing/2014/main" id="{DD21B1BA-7DCA-4C06-A1B5-635FD8F91137}"/>
            </a:ext>
          </a:extLst>
        </xdr:cNvPr>
        <xdr:cNvSpPr/>
      </xdr:nvSpPr>
      <xdr:spPr>
        <a:xfrm>
          <a:off x="12763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100965</xdr:rowOff>
    </xdr:from>
    <xdr:to>
      <xdr:col>71</xdr:col>
      <xdr:colOff>177800</xdr:colOff>
      <xdr:row>41</xdr:row>
      <xdr:rowOff>150495</xdr:rowOff>
    </xdr:to>
    <xdr:cxnSp macro="">
      <xdr:nvCxnSpPr>
        <xdr:cNvPr id="543" name="直線コネクタ 542">
          <a:extLst>
            <a:ext uri="{FF2B5EF4-FFF2-40B4-BE49-F238E27FC236}">
              <a16:creationId xmlns:a16="http://schemas.microsoft.com/office/drawing/2014/main" id="{A4902933-2E85-4825-8891-941A9D55161F}"/>
            </a:ext>
          </a:extLst>
        </xdr:cNvPr>
        <xdr:cNvCxnSpPr/>
      </xdr:nvCxnSpPr>
      <xdr:spPr>
        <a:xfrm flipV="1">
          <a:off x="12814300" y="71304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A471D14B-99C1-4BF3-8F23-86C50B7A2C61}"/>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DDF926E8-8757-40BA-BCC8-6E9E3773A0AC}"/>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54C89B1C-7516-4576-B4BF-DDF859626F29}"/>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8E6E3F60-7EB2-48A4-AA42-89D9BDB37CFE}"/>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160037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14ABC5DF-6817-46DA-8755-794E63C2C47D}"/>
            </a:ext>
          </a:extLst>
        </xdr:cNvPr>
        <xdr:cNvSpPr txBox="1"/>
      </xdr:nvSpPr>
      <xdr:spPr>
        <a:xfrm>
          <a:off x="1526604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152417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32D9C264-793C-4FFB-BDCA-D40652A57200}"/>
            </a:ext>
          </a:extLst>
        </xdr:cNvPr>
        <xdr:cNvSpPr txBox="1"/>
      </xdr:nvSpPr>
      <xdr:spPr>
        <a:xfrm>
          <a:off x="14389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142892</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4C837475-5D9B-4319-A851-AC2635612209}"/>
            </a:ext>
          </a:extLst>
        </xdr:cNvPr>
        <xdr:cNvSpPr txBox="1"/>
      </xdr:nvSpPr>
      <xdr:spPr>
        <a:xfrm>
          <a:off x="1350074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20972</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9292C266-5D73-48FD-8BC9-FBC817D9266C}"/>
            </a:ext>
          </a:extLst>
        </xdr:cNvPr>
        <xdr:cNvSpPr txBox="1"/>
      </xdr:nvSpPr>
      <xdr:spPr>
        <a:xfrm>
          <a:off x="12611744"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17F5B6E-3CDA-4567-BBAD-8BF6271536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7BA3C2F-A92C-4976-A0CA-254761C3910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99265B18-D670-4EE9-88F8-802BF20905D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B4817DD4-A89E-4C9C-BBEF-BE2CAA7F20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1F39EC3E-98AD-4C77-A892-93664C7FD7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032D435-0FF7-4752-8679-5740D8FBC2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1893D79-7954-4B61-9350-049605258C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AEE1FC5-D257-45DA-8D0E-0336BD36A5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844DC22-4984-431D-BFE2-852C340D26E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2501B091-D5DF-4468-8EE8-6AC36FB94D1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C56C5F5E-5E6D-4193-B08F-C6D1E77A697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0C927737-4895-4E8A-B455-0EB433B240B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7A6559D7-1404-4199-8E1C-50515FC7FB9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BAEE5296-1278-490F-B119-C5961642D96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5B8B4DBD-F94F-42AA-9920-481796436B3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896A7624-2151-4D2B-A486-E018293594A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E9ED4E5B-BF1B-4A3C-85B9-93FD790BE09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E2BF0F41-F9C5-4987-B07D-26C10D4A8B1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C3FE3D3-B0EE-4390-8615-2C5B21756E6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9EA74640-4CCE-43E2-9890-85162D22C6B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1A958D88-38F5-40D8-B789-4F40F0D40F8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0FDCFE5B-9132-445A-BF27-BCF8EF08F75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5BF9806-ACA2-43A5-B750-C0177FF4D1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4A15E693-CCD1-4A17-9B3F-C343F6C07EC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65D966C4-FDFE-4202-98A9-808C421FB28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a:extLst>
            <a:ext uri="{FF2B5EF4-FFF2-40B4-BE49-F238E27FC236}">
              <a16:creationId xmlns:a16="http://schemas.microsoft.com/office/drawing/2014/main" id="{97B490B2-EDAF-48F0-8A5C-879695E8F94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726ECB18-EA70-48D4-8755-1DD3237D8205}"/>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a:extLst>
            <a:ext uri="{FF2B5EF4-FFF2-40B4-BE49-F238E27FC236}">
              <a16:creationId xmlns:a16="http://schemas.microsoft.com/office/drawing/2014/main" id="{0ACF33BA-9DAF-4153-9CFA-F1FC13AD5623}"/>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B331311B-2A41-4E02-90FB-522BA757501C}"/>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a:extLst>
            <a:ext uri="{FF2B5EF4-FFF2-40B4-BE49-F238E27FC236}">
              <a16:creationId xmlns:a16="http://schemas.microsoft.com/office/drawing/2014/main" id="{B1E95C73-7EF2-491F-9EBF-14E374527A1A}"/>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FC668EC0-306E-4938-AB6C-B7041D591B01}"/>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a:extLst>
            <a:ext uri="{FF2B5EF4-FFF2-40B4-BE49-F238E27FC236}">
              <a16:creationId xmlns:a16="http://schemas.microsoft.com/office/drawing/2014/main" id="{A4802338-5CB1-455E-A335-CA30C17BF8D9}"/>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a:extLst>
            <a:ext uri="{FF2B5EF4-FFF2-40B4-BE49-F238E27FC236}">
              <a16:creationId xmlns:a16="http://schemas.microsoft.com/office/drawing/2014/main" id="{CD4683A6-C651-45DD-9E8A-D76690902BF8}"/>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a:extLst>
            <a:ext uri="{FF2B5EF4-FFF2-40B4-BE49-F238E27FC236}">
              <a16:creationId xmlns:a16="http://schemas.microsoft.com/office/drawing/2014/main" id="{202653FD-C8CA-4509-A20D-CAAD1B3BFFCE}"/>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86" name="フローチャート: 判断 585">
          <a:extLst>
            <a:ext uri="{FF2B5EF4-FFF2-40B4-BE49-F238E27FC236}">
              <a16:creationId xmlns:a16="http://schemas.microsoft.com/office/drawing/2014/main" id="{2773CE83-45A0-4A5E-8BD9-26FE227EFFC6}"/>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7" name="フローチャート: 判断 586">
          <a:extLst>
            <a:ext uri="{FF2B5EF4-FFF2-40B4-BE49-F238E27FC236}">
              <a16:creationId xmlns:a16="http://schemas.microsoft.com/office/drawing/2014/main" id="{A50630BC-A8E5-4E7F-A462-E51037DEF0B6}"/>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EA543E3-4591-4F5E-878E-1330FDD366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5D7AD14-590D-4B2B-BDB8-237C9E176E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A7C9638-60B5-4FCD-A3C9-EBA0460511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CCEEA04-4EB5-4379-B035-4839B090C70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802AE0B-A3AA-40F3-B5D9-E70F5A4500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62956</xdr:rowOff>
    </xdr:from>
    <xdr:to>
      <xdr:col>116</xdr:col>
      <xdr:colOff>114300</xdr:colOff>
      <xdr:row>41</xdr:row>
      <xdr:rowOff>164556</xdr:rowOff>
    </xdr:to>
    <xdr:sp macro="" textlink="">
      <xdr:nvSpPr>
        <xdr:cNvPr id="593" name="楕円 592">
          <a:extLst>
            <a:ext uri="{FF2B5EF4-FFF2-40B4-BE49-F238E27FC236}">
              <a16:creationId xmlns:a16="http://schemas.microsoft.com/office/drawing/2014/main" id="{C71E05A4-6390-4DC4-997F-BC0C2DFAABA5}"/>
            </a:ext>
          </a:extLst>
        </xdr:cNvPr>
        <xdr:cNvSpPr/>
      </xdr:nvSpPr>
      <xdr:spPr>
        <a:xfrm>
          <a:off x="221107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149333</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2DD6BA77-071C-468D-8760-7DE0497A5D72}"/>
            </a:ext>
          </a:extLst>
        </xdr:cNvPr>
        <xdr:cNvSpPr txBox="1"/>
      </xdr:nvSpPr>
      <xdr:spPr>
        <a:xfrm>
          <a:off x="22199600" y="700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62956</xdr:rowOff>
    </xdr:from>
    <xdr:to>
      <xdr:col>112</xdr:col>
      <xdr:colOff>38100</xdr:colOff>
      <xdr:row>41</xdr:row>
      <xdr:rowOff>164556</xdr:rowOff>
    </xdr:to>
    <xdr:sp macro="" textlink="">
      <xdr:nvSpPr>
        <xdr:cNvPr id="595" name="楕円 594">
          <a:extLst>
            <a:ext uri="{FF2B5EF4-FFF2-40B4-BE49-F238E27FC236}">
              <a16:creationId xmlns:a16="http://schemas.microsoft.com/office/drawing/2014/main" id="{AFF0F169-9548-405A-8E91-5170F686856D}"/>
            </a:ext>
          </a:extLst>
        </xdr:cNvPr>
        <xdr:cNvSpPr/>
      </xdr:nvSpPr>
      <xdr:spPr>
        <a:xfrm>
          <a:off x="21272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113756</xdr:rowOff>
    </xdr:from>
    <xdr:to>
      <xdr:col>116</xdr:col>
      <xdr:colOff>63500</xdr:colOff>
      <xdr:row>41</xdr:row>
      <xdr:rowOff>113756</xdr:rowOff>
    </xdr:to>
    <xdr:cxnSp macro="">
      <xdr:nvCxnSpPr>
        <xdr:cNvPr id="596" name="直線コネクタ 595">
          <a:extLst>
            <a:ext uri="{FF2B5EF4-FFF2-40B4-BE49-F238E27FC236}">
              <a16:creationId xmlns:a16="http://schemas.microsoft.com/office/drawing/2014/main" id="{A905D365-34F8-4153-B947-D7701BCDC502}"/>
            </a:ext>
          </a:extLst>
        </xdr:cNvPr>
        <xdr:cNvCxnSpPr/>
      </xdr:nvCxnSpPr>
      <xdr:spPr>
        <a:xfrm>
          <a:off x="21323300" y="714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66222</xdr:rowOff>
    </xdr:from>
    <xdr:to>
      <xdr:col>107</xdr:col>
      <xdr:colOff>101600</xdr:colOff>
      <xdr:row>41</xdr:row>
      <xdr:rowOff>167822</xdr:rowOff>
    </xdr:to>
    <xdr:sp macro="" textlink="">
      <xdr:nvSpPr>
        <xdr:cNvPr id="597" name="楕円 596">
          <a:extLst>
            <a:ext uri="{FF2B5EF4-FFF2-40B4-BE49-F238E27FC236}">
              <a16:creationId xmlns:a16="http://schemas.microsoft.com/office/drawing/2014/main" id="{2A615F5E-3A08-4A4A-8554-4E34B744AA61}"/>
            </a:ext>
          </a:extLst>
        </xdr:cNvPr>
        <xdr:cNvSpPr/>
      </xdr:nvSpPr>
      <xdr:spPr>
        <a:xfrm>
          <a:off x="20383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113756</xdr:rowOff>
    </xdr:from>
    <xdr:to>
      <xdr:col>111</xdr:col>
      <xdr:colOff>177800</xdr:colOff>
      <xdr:row>41</xdr:row>
      <xdr:rowOff>117022</xdr:rowOff>
    </xdr:to>
    <xdr:cxnSp macro="">
      <xdr:nvCxnSpPr>
        <xdr:cNvPr id="598" name="直線コネクタ 597">
          <a:extLst>
            <a:ext uri="{FF2B5EF4-FFF2-40B4-BE49-F238E27FC236}">
              <a16:creationId xmlns:a16="http://schemas.microsoft.com/office/drawing/2014/main" id="{C42D6972-1353-4125-BA59-9F6B29210DB1}"/>
            </a:ext>
          </a:extLst>
        </xdr:cNvPr>
        <xdr:cNvCxnSpPr/>
      </xdr:nvCxnSpPr>
      <xdr:spPr>
        <a:xfrm flipV="1">
          <a:off x="20434300" y="71432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69487</xdr:rowOff>
    </xdr:from>
    <xdr:to>
      <xdr:col>102</xdr:col>
      <xdr:colOff>165100</xdr:colOff>
      <xdr:row>41</xdr:row>
      <xdr:rowOff>171087</xdr:rowOff>
    </xdr:to>
    <xdr:sp macro="" textlink="">
      <xdr:nvSpPr>
        <xdr:cNvPr id="599" name="楕円 598">
          <a:extLst>
            <a:ext uri="{FF2B5EF4-FFF2-40B4-BE49-F238E27FC236}">
              <a16:creationId xmlns:a16="http://schemas.microsoft.com/office/drawing/2014/main" id="{38CAF940-DE5F-4051-808D-05D61DC4DF68}"/>
            </a:ext>
          </a:extLst>
        </xdr:cNvPr>
        <xdr:cNvSpPr/>
      </xdr:nvSpPr>
      <xdr:spPr>
        <a:xfrm>
          <a:off x="19494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117022</xdr:rowOff>
    </xdr:from>
    <xdr:to>
      <xdr:col>107</xdr:col>
      <xdr:colOff>50800</xdr:colOff>
      <xdr:row>41</xdr:row>
      <xdr:rowOff>120287</xdr:rowOff>
    </xdr:to>
    <xdr:cxnSp macro="">
      <xdr:nvCxnSpPr>
        <xdr:cNvPr id="600" name="直線コネクタ 599">
          <a:extLst>
            <a:ext uri="{FF2B5EF4-FFF2-40B4-BE49-F238E27FC236}">
              <a16:creationId xmlns:a16="http://schemas.microsoft.com/office/drawing/2014/main" id="{5D2EC3E0-E871-4067-B188-23C4A04BD62E}"/>
            </a:ext>
          </a:extLst>
        </xdr:cNvPr>
        <xdr:cNvCxnSpPr/>
      </xdr:nvCxnSpPr>
      <xdr:spPr>
        <a:xfrm flipV="1">
          <a:off x="19545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72753</xdr:rowOff>
    </xdr:from>
    <xdr:to>
      <xdr:col>98</xdr:col>
      <xdr:colOff>38100</xdr:colOff>
      <xdr:row>42</xdr:row>
      <xdr:rowOff>2903</xdr:rowOff>
    </xdr:to>
    <xdr:sp macro="" textlink="">
      <xdr:nvSpPr>
        <xdr:cNvPr id="601" name="楕円 600">
          <a:extLst>
            <a:ext uri="{FF2B5EF4-FFF2-40B4-BE49-F238E27FC236}">
              <a16:creationId xmlns:a16="http://schemas.microsoft.com/office/drawing/2014/main" id="{4CF1B58C-79A3-40C9-8462-497B4D2EC95D}"/>
            </a:ext>
          </a:extLst>
        </xdr:cNvPr>
        <xdr:cNvSpPr/>
      </xdr:nvSpPr>
      <xdr:spPr>
        <a:xfrm>
          <a:off x="18605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120287</xdr:rowOff>
    </xdr:from>
    <xdr:to>
      <xdr:col>102</xdr:col>
      <xdr:colOff>114300</xdr:colOff>
      <xdr:row>41</xdr:row>
      <xdr:rowOff>123553</xdr:rowOff>
    </xdr:to>
    <xdr:cxnSp macro="">
      <xdr:nvCxnSpPr>
        <xdr:cNvPr id="602" name="直線コネクタ 601">
          <a:extLst>
            <a:ext uri="{FF2B5EF4-FFF2-40B4-BE49-F238E27FC236}">
              <a16:creationId xmlns:a16="http://schemas.microsoft.com/office/drawing/2014/main" id="{56AD5ED5-E6A1-44D8-B1D7-3DE13B6579D4}"/>
            </a:ext>
          </a:extLst>
        </xdr:cNvPr>
        <xdr:cNvCxnSpPr/>
      </xdr:nvCxnSpPr>
      <xdr:spPr>
        <a:xfrm flipV="1">
          <a:off x="18656300" y="71497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78201329-E811-4CDE-B783-6513AEFC0627}"/>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71AA9528-78FA-4158-A65D-D8BCE217EAE8}"/>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E3A411AC-2E73-45BC-BE17-02A681B1D35C}"/>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5B784E46-87DD-4C0E-83DE-C97FFA737D59}"/>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155683</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B48C58C2-F579-4B7B-8996-AD3719A66FDA}"/>
            </a:ext>
          </a:extLst>
        </xdr:cNvPr>
        <xdr:cNvSpPr txBox="1"/>
      </xdr:nvSpPr>
      <xdr:spPr>
        <a:xfrm>
          <a:off x="21075727" y="71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158949</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348DF863-37DB-4210-9E99-26227941CE27}"/>
            </a:ext>
          </a:extLst>
        </xdr:cNvPr>
        <xdr:cNvSpPr txBox="1"/>
      </xdr:nvSpPr>
      <xdr:spPr>
        <a:xfrm>
          <a:off x="20199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162214</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34282633-E651-422A-9BD5-3336771DD723}"/>
            </a:ext>
          </a:extLst>
        </xdr:cNvPr>
        <xdr:cNvSpPr txBox="1"/>
      </xdr:nvSpPr>
      <xdr:spPr>
        <a:xfrm>
          <a:off x="19310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165480</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88046EF3-4EE2-4DC8-BF9B-F248BAB6CEFD}"/>
            </a:ext>
          </a:extLst>
        </xdr:cNvPr>
        <xdr:cNvSpPr txBox="1"/>
      </xdr:nvSpPr>
      <xdr:spPr>
        <a:xfrm>
          <a:off x="18421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AB998618-1C1A-4F3F-84B6-20366FD0F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CECB7BD9-2B05-4085-8DB0-C20487DCCC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E2FB52C-E0EA-400F-AA13-F7F4E72B16F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BB375C6-FA57-4DB6-A301-9395583BD2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61F4B3A1-2DC9-40AC-A8E7-23303C9A58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4BF8B52-CBAE-4C5B-B7CE-AD44DAF6CD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E1CFC12-96D5-426F-8C91-78680D148D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A71F9C0-007F-4E0C-B602-3DD84768E4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DCE386A-23BC-4F5C-952F-26DF7CDC05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6725F59-7FB5-4995-A32E-2C6CFF8817A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85FC34C1-01ED-4FC0-B97E-9A05A3CCCA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85C34546-0C2D-442E-9248-93C87A2A45D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CC3B580D-3BE1-422C-9C0F-4AFEC2DC241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579DB4AE-E492-41F0-BC0F-64F2F538F3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B1A7A5B0-DEE4-4C58-8562-CBC6CB85BCE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E1127365-DB37-4348-8C85-8E7FC6CDFEA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8FFC6C3-805F-495B-8AAE-1E4971783D9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7F91E3F7-1D05-4CDD-A160-BE1D6DF7EA3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F55404E-5564-4255-8517-56CA106E3AF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4E015801-8E1A-4818-97FF-4E5D0220F91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CC22D3A6-6E91-471C-BF65-C92A49CCEE8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88AFC3EB-F804-4CB5-9FDB-B92F5924B73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00373D27-6992-453B-8139-2FBD3894989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A1A5FA38-4B8F-4208-9E57-8C96264AF0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5A4AEC95-4574-46F2-880B-EFACF785EBB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CD2D6FAE-F671-411A-9E74-3E940217288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37" name="直線コネクタ 636">
          <a:extLst>
            <a:ext uri="{FF2B5EF4-FFF2-40B4-BE49-F238E27FC236}">
              <a16:creationId xmlns:a16="http://schemas.microsoft.com/office/drawing/2014/main" id="{CB1474C7-AC54-482D-B1F7-13673519F884}"/>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24D57B4F-D0D4-4C94-A302-BF7FD6140651}"/>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39" name="直線コネクタ 638">
          <a:extLst>
            <a:ext uri="{FF2B5EF4-FFF2-40B4-BE49-F238E27FC236}">
              <a16:creationId xmlns:a16="http://schemas.microsoft.com/office/drawing/2014/main" id="{A0BAAA43-E9D9-4296-B2CF-56BB1B5D36A9}"/>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C92A12FD-7E8C-4294-B5B1-B1C0E8ADF67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41" name="直線コネクタ 640">
          <a:extLst>
            <a:ext uri="{FF2B5EF4-FFF2-40B4-BE49-F238E27FC236}">
              <a16:creationId xmlns:a16="http://schemas.microsoft.com/office/drawing/2014/main" id="{F2F59382-1734-4579-940D-D5F45FA89E53}"/>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0A2C16E1-FB69-4DD3-A586-3791DF09544B}"/>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43" name="フローチャート: 判断 642">
          <a:extLst>
            <a:ext uri="{FF2B5EF4-FFF2-40B4-BE49-F238E27FC236}">
              <a16:creationId xmlns:a16="http://schemas.microsoft.com/office/drawing/2014/main" id="{10C2A4CB-0E6C-48C6-A41A-C232A644DCE8}"/>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4" name="フローチャート: 判断 643">
          <a:extLst>
            <a:ext uri="{FF2B5EF4-FFF2-40B4-BE49-F238E27FC236}">
              <a16:creationId xmlns:a16="http://schemas.microsoft.com/office/drawing/2014/main" id="{660E9682-BDA9-4082-911A-0F1D8F442CBA}"/>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5" name="フローチャート: 判断 644">
          <a:extLst>
            <a:ext uri="{FF2B5EF4-FFF2-40B4-BE49-F238E27FC236}">
              <a16:creationId xmlns:a16="http://schemas.microsoft.com/office/drawing/2014/main" id="{4221A727-73B9-4402-A44C-8854D025700D}"/>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6" name="フローチャート: 判断 645">
          <a:extLst>
            <a:ext uri="{FF2B5EF4-FFF2-40B4-BE49-F238E27FC236}">
              <a16:creationId xmlns:a16="http://schemas.microsoft.com/office/drawing/2014/main" id="{A0CBB7D8-F4CA-4CEC-BE12-9F6280D69BF7}"/>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47" name="フローチャート: 判断 646">
          <a:extLst>
            <a:ext uri="{FF2B5EF4-FFF2-40B4-BE49-F238E27FC236}">
              <a16:creationId xmlns:a16="http://schemas.microsoft.com/office/drawing/2014/main" id="{B0C0F7CB-E69D-473C-81AD-D3957AE6C5AF}"/>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40C093C-0269-40EC-8E0D-9931FB1BBB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AA2BAD7-9E7D-499D-B7B5-990C9B2E918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DEF9846-2997-4020-A099-FA6900298BD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381D9BD-FE7B-4274-B5FB-1AEB63C894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294018D-AED1-4061-86AB-FBCF1D5481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37374</xdr:rowOff>
    </xdr:from>
    <xdr:to>
      <xdr:col>85</xdr:col>
      <xdr:colOff>177800</xdr:colOff>
      <xdr:row>62</xdr:row>
      <xdr:rowOff>138974</xdr:rowOff>
    </xdr:to>
    <xdr:sp macro="" textlink="">
      <xdr:nvSpPr>
        <xdr:cNvPr id="653" name="楕円 652">
          <a:extLst>
            <a:ext uri="{FF2B5EF4-FFF2-40B4-BE49-F238E27FC236}">
              <a16:creationId xmlns:a16="http://schemas.microsoft.com/office/drawing/2014/main" id="{6E257A42-ADCF-443D-BE89-A8ED5FBF4382}"/>
            </a:ext>
          </a:extLst>
        </xdr:cNvPr>
        <xdr:cNvSpPr/>
      </xdr:nvSpPr>
      <xdr:spPr>
        <a:xfrm>
          <a:off x="16268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15801</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4F16CFF5-F9BF-4725-856B-010A96F47835}"/>
            </a:ext>
          </a:extLst>
        </xdr:cNvPr>
        <xdr:cNvSpPr txBox="1"/>
      </xdr:nvSpPr>
      <xdr:spPr>
        <a:xfrm>
          <a:off x="16357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37374</xdr:rowOff>
    </xdr:from>
    <xdr:to>
      <xdr:col>81</xdr:col>
      <xdr:colOff>101600</xdr:colOff>
      <xdr:row>62</xdr:row>
      <xdr:rowOff>138974</xdr:rowOff>
    </xdr:to>
    <xdr:sp macro="" textlink="">
      <xdr:nvSpPr>
        <xdr:cNvPr id="655" name="楕円 654">
          <a:extLst>
            <a:ext uri="{FF2B5EF4-FFF2-40B4-BE49-F238E27FC236}">
              <a16:creationId xmlns:a16="http://schemas.microsoft.com/office/drawing/2014/main" id="{A8FF899B-2F5B-45E1-94A7-8B5BA47EFDE4}"/>
            </a:ext>
          </a:extLst>
        </xdr:cNvPr>
        <xdr:cNvSpPr/>
      </xdr:nvSpPr>
      <xdr:spPr>
        <a:xfrm>
          <a:off x="15430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88174</xdr:rowOff>
    </xdr:from>
    <xdr:to>
      <xdr:col>85</xdr:col>
      <xdr:colOff>127000</xdr:colOff>
      <xdr:row>62</xdr:row>
      <xdr:rowOff>88174</xdr:rowOff>
    </xdr:to>
    <xdr:cxnSp macro="">
      <xdr:nvCxnSpPr>
        <xdr:cNvPr id="656" name="直線コネクタ 655">
          <a:extLst>
            <a:ext uri="{FF2B5EF4-FFF2-40B4-BE49-F238E27FC236}">
              <a16:creationId xmlns:a16="http://schemas.microsoft.com/office/drawing/2014/main" id="{A80B090D-3DC8-4BE6-999A-FA772F4D7B1E}"/>
            </a:ext>
          </a:extLst>
        </xdr:cNvPr>
        <xdr:cNvCxnSpPr/>
      </xdr:nvCxnSpPr>
      <xdr:spPr>
        <a:xfrm>
          <a:off x="15481300" y="10718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146776</xdr:rowOff>
    </xdr:from>
    <xdr:to>
      <xdr:col>76</xdr:col>
      <xdr:colOff>165100</xdr:colOff>
      <xdr:row>62</xdr:row>
      <xdr:rowOff>76926</xdr:rowOff>
    </xdr:to>
    <xdr:sp macro="" textlink="">
      <xdr:nvSpPr>
        <xdr:cNvPr id="657" name="楕円 656">
          <a:extLst>
            <a:ext uri="{FF2B5EF4-FFF2-40B4-BE49-F238E27FC236}">
              <a16:creationId xmlns:a16="http://schemas.microsoft.com/office/drawing/2014/main" id="{05EA4B0C-046C-4032-A9E6-50CBE01DD72D}"/>
            </a:ext>
          </a:extLst>
        </xdr:cNvPr>
        <xdr:cNvSpPr/>
      </xdr:nvSpPr>
      <xdr:spPr>
        <a:xfrm>
          <a:off x="14541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88174</xdr:rowOff>
    </xdr:to>
    <xdr:cxnSp macro="">
      <xdr:nvCxnSpPr>
        <xdr:cNvPr id="658" name="直線コネクタ 657">
          <a:extLst>
            <a:ext uri="{FF2B5EF4-FFF2-40B4-BE49-F238E27FC236}">
              <a16:creationId xmlns:a16="http://schemas.microsoft.com/office/drawing/2014/main" id="{9B6B1670-2BBC-4898-B374-DE0EE904B4FA}"/>
            </a:ext>
          </a:extLst>
        </xdr:cNvPr>
        <xdr:cNvCxnSpPr/>
      </xdr:nvCxnSpPr>
      <xdr:spPr>
        <a:xfrm>
          <a:off x="14592300" y="106560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84727</xdr:rowOff>
    </xdr:from>
    <xdr:to>
      <xdr:col>72</xdr:col>
      <xdr:colOff>38100</xdr:colOff>
      <xdr:row>62</xdr:row>
      <xdr:rowOff>14877</xdr:rowOff>
    </xdr:to>
    <xdr:sp macro="" textlink="">
      <xdr:nvSpPr>
        <xdr:cNvPr id="659" name="楕円 658">
          <a:extLst>
            <a:ext uri="{FF2B5EF4-FFF2-40B4-BE49-F238E27FC236}">
              <a16:creationId xmlns:a16="http://schemas.microsoft.com/office/drawing/2014/main" id="{16DF51B1-0FF7-4482-A9B8-054E9CD75A00}"/>
            </a:ext>
          </a:extLst>
        </xdr:cNvPr>
        <xdr:cNvSpPr/>
      </xdr:nvSpPr>
      <xdr:spPr>
        <a:xfrm>
          <a:off x="13652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135527</xdr:rowOff>
    </xdr:from>
    <xdr:to>
      <xdr:col>76</xdr:col>
      <xdr:colOff>114300</xdr:colOff>
      <xdr:row>62</xdr:row>
      <xdr:rowOff>26126</xdr:rowOff>
    </xdr:to>
    <xdr:cxnSp macro="">
      <xdr:nvCxnSpPr>
        <xdr:cNvPr id="660" name="直線コネクタ 659">
          <a:extLst>
            <a:ext uri="{FF2B5EF4-FFF2-40B4-BE49-F238E27FC236}">
              <a16:creationId xmlns:a16="http://schemas.microsoft.com/office/drawing/2014/main" id="{AB55A472-648F-4E31-98FE-13E569F918ED}"/>
            </a:ext>
          </a:extLst>
        </xdr:cNvPr>
        <xdr:cNvCxnSpPr/>
      </xdr:nvCxnSpPr>
      <xdr:spPr>
        <a:xfrm>
          <a:off x="13703300" y="105939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32476</xdr:rowOff>
    </xdr:from>
    <xdr:to>
      <xdr:col>67</xdr:col>
      <xdr:colOff>101600</xdr:colOff>
      <xdr:row>61</xdr:row>
      <xdr:rowOff>134076</xdr:rowOff>
    </xdr:to>
    <xdr:sp macro="" textlink="">
      <xdr:nvSpPr>
        <xdr:cNvPr id="661" name="楕円 660">
          <a:extLst>
            <a:ext uri="{FF2B5EF4-FFF2-40B4-BE49-F238E27FC236}">
              <a16:creationId xmlns:a16="http://schemas.microsoft.com/office/drawing/2014/main" id="{4C01AE2B-D764-461B-AC5A-9AD86855A785}"/>
            </a:ext>
          </a:extLst>
        </xdr:cNvPr>
        <xdr:cNvSpPr/>
      </xdr:nvSpPr>
      <xdr:spPr>
        <a:xfrm>
          <a:off x="12763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83276</xdr:rowOff>
    </xdr:from>
    <xdr:to>
      <xdr:col>71</xdr:col>
      <xdr:colOff>177800</xdr:colOff>
      <xdr:row>61</xdr:row>
      <xdr:rowOff>135527</xdr:rowOff>
    </xdr:to>
    <xdr:cxnSp macro="">
      <xdr:nvCxnSpPr>
        <xdr:cNvPr id="662" name="直線コネクタ 661">
          <a:extLst>
            <a:ext uri="{FF2B5EF4-FFF2-40B4-BE49-F238E27FC236}">
              <a16:creationId xmlns:a16="http://schemas.microsoft.com/office/drawing/2014/main" id="{08CB74A9-DCCF-41A1-BAC1-5215878B82FF}"/>
            </a:ext>
          </a:extLst>
        </xdr:cNvPr>
        <xdr:cNvCxnSpPr/>
      </xdr:nvCxnSpPr>
      <xdr:spPr>
        <a:xfrm>
          <a:off x="12814300" y="105417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663" name="n_1aveValue【学校施設】&#10;有形固定資産減価償却率">
          <a:extLst>
            <a:ext uri="{FF2B5EF4-FFF2-40B4-BE49-F238E27FC236}">
              <a16:creationId xmlns:a16="http://schemas.microsoft.com/office/drawing/2014/main" id="{BE61DD3F-7F44-45ED-AB39-8D10D23AAD26}"/>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64" name="n_2aveValue【学校施設】&#10;有形固定資産減価償却率">
          <a:extLst>
            <a:ext uri="{FF2B5EF4-FFF2-40B4-BE49-F238E27FC236}">
              <a16:creationId xmlns:a16="http://schemas.microsoft.com/office/drawing/2014/main" id="{8A58CE6D-292F-4C89-8841-9CD8EA2708A1}"/>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5" name="n_3aveValue【学校施設】&#10;有形固定資産減価償却率">
          <a:extLst>
            <a:ext uri="{FF2B5EF4-FFF2-40B4-BE49-F238E27FC236}">
              <a16:creationId xmlns:a16="http://schemas.microsoft.com/office/drawing/2014/main" id="{50406DD4-DB84-486E-AE85-A95D2B8D22D2}"/>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66" name="n_4aveValue【学校施設】&#10;有形固定資産減価償却率">
          <a:extLst>
            <a:ext uri="{FF2B5EF4-FFF2-40B4-BE49-F238E27FC236}">
              <a16:creationId xmlns:a16="http://schemas.microsoft.com/office/drawing/2014/main" id="{E1C8CADD-3D40-40F3-9305-38F999AF0192}"/>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130101</xdr:rowOff>
    </xdr:from>
    <xdr:ext cx="405111" cy="259045"/>
    <xdr:sp macro="" textlink="">
      <xdr:nvSpPr>
        <xdr:cNvPr id="667" name="n_1mainValue【学校施設】&#10;有形固定資産減価償却率">
          <a:extLst>
            <a:ext uri="{FF2B5EF4-FFF2-40B4-BE49-F238E27FC236}">
              <a16:creationId xmlns:a16="http://schemas.microsoft.com/office/drawing/2014/main" id="{0E923225-DF92-4842-901F-F50C345BD569}"/>
            </a:ext>
          </a:extLst>
        </xdr:cNvPr>
        <xdr:cNvSpPr txBox="1"/>
      </xdr:nvSpPr>
      <xdr:spPr>
        <a:xfrm>
          <a:off x="152660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68053</xdr:rowOff>
    </xdr:from>
    <xdr:ext cx="405111" cy="259045"/>
    <xdr:sp macro="" textlink="">
      <xdr:nvSpPr>
        <xdr:cNvPr id="668" name="n_2mainValue【学校施設】&#10;有形固定資産減価償却率">
          <a:extLst>
            <a:ext uri="{FF2B5EF4-FFF2-40B4-BE49-F238E27FC236}">
              <a16:creationId xmlns:a16="http://schemas.microsoft.com/office/drawing/2014/main" id="{AEABCCFE-4AD8-482A-8196-15E197CC42AC}"/>
            </a:ext>
          </a:extLst>
        </xdr:cNvPr>
        <xdr:cNvSpPr txBox="1"/>
      </xdr:nvSpPr>
      <xdr:spPr>
        <a:xfrm>
          <a:off x="14389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6004</xdr:rowOff>
    </xdr:from>
    <xdr:ext cx="405111" cy="259045"/>
    <xdr:sp macro="" textlink="">
      <xdr:nvSpPr>
        <xdr:cNvPr id="669" name="n_3mainValue【学校施設】&#10;有形固定資産減価償却率">
          <a:extLst>
            <a:ext uri="{FF2B5EF4-FFF2-40B4-BE49-F238E27FC236}">
              <a16:creationId xmlns:a16="http://schemas.microsoft.com/office/drawing/2014/main" id="{16359AC5-4E7C-4DE3-BF33-3B84031C52FB}"/>
            </a:ext>
          </a:extLst>
        </xdr:cNvPr>
        <xdr:cNvSpPr txBox="1"/>
      </xdr:nvSpPr>
      <xdr:spPr>
        <a:xfrm>
          <a:off x="13500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125203</xdr:rowOff>
    </xdr:from>
    <xdr:ext cx="405111" cy="259045"/>
    <xdr:sp macro="" textlink="">
      <xdr:nvSpPr>
        <xdr:cNvPr id="670" name="n_4mainValue【学校施設】&#10;有形固定資産減価償却率">
          <a:extLst>
            <a:ext uri="{FF2B5EF4-FFF2-40B4-BE49-F238E27FC236}">
              <a16:creationId xmlns:a16="http://schemas.microsoft.com/office/drawing/2014/main" id="{78E1EB1F-E6C6-4323-B42B-B108458DDE4B}"/>
            </a:ext>
          </a:extLst>
        </xdr:cNvPr>
        <xdr:cNvSpPr txBox="1"/>
      </xdr:nvSpPr>
      <xdr:spPr>
        <a:xfrm>
          <a:off x="12611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DFDB6BA9-6275-458A-81FA-5D21EE420B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41F6C20A-8421-469E-A3E8-7F85A84245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83AB01C2-2E8D-4B6D-B658-3E158C1547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E25F2D6B-BA4B-47D7-955E-71C1E2FCAD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E4A344FF-7CA9-4E0D-BBEE-C8952B388A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677EEF30-F95F-4778-AAE5-F547115355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E9060CC4-2F05-472B-922C-DF45EB8180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6E25BDFE-9D60-4DA7-B228-F3E33FD66E0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C5E626A5-E52E-4225-B4B5-D50AD1C31D8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578FFDD1-279F-4922-BE08-FFA0A95F1F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1" name="テキスト ボックス 680">
          <a:extLst>
            <a:ext uri="{FF2B5EF4-FFF2-40B4-BE49-F238E27FC236}">
              <a16:creationId xmlns:a16="http://schemas.microsoft.com/office/drawing/2014/main" id="{316B7771-2F61-4337-9112-BA9D994C086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F4BFF980-C0EA-4485-9745-0DE2FAD558C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D66A6844-9864-46BD-B3D9-121D363429F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20A23D82-F19F-4401-81FA-47276F6C432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E3F67F93-5B1D-40E3-8248-F8CA26A895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AE7C83C2-26AC-4F3A-8C26-36FEB4E782C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EED27322-5500-4E64-8089-A14589789E8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2FA24836-62BE-4D70-A165-01BF5B2D12A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FA604BFD-E067-49F8-BD2C-4DE20EEF0CC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7E7086E1-8E39-41D7-A0C2-8DC946ECCB7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2BC411E2-5BA7-45C1-B3F4-60D1A4A244E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2DB3CEEF-0D35-4856-8BB2-E13E3D6C563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E8ED574E-4F03-47DB-927F-E7B90C35AF7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52B6923D-709F-4A7B-AA42-0F565C1CCB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5" name="直線コネクタ 694">
          <a:extLst>
            <a:ext uri="{FF2B5EF4-FFF2-40B4-BE49-F238E27FC236}">
              <a16:creationId xmlns:a16="http://schemas.microsoft.com/office/drawing/2014/main" id="{C68FC169-D9CF-4D95-97E2-0066EC486AFB}"/>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6" name="【学校施設】&#10;一人当たり面積最小値テキスト">
          <a:extLst>
            <a:ext uri="{FF2B5EF4-FFF2-40B4-BE49-F238E27FC236}">
              <a16:creationId xmlns:a16="http://schemas.microsoft.com/office/drawing/2014/main" id="{F5EECDFC-6A94-41EC-88BE-202C3DBBC3C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7" name="直線コネクタ 696">
          <a:extLst>
            <a:ext uri="{FF2B5EF4-FFF2-40B4-BE49-F238E27FC236}">
              <a16:creationId xmlns:a16="http://schemas.microsoft.com/office/drawing/2014/main" id="{805352A4-8581-4E90-9591-3817E44FA95E}"/>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8" name="【学校施設】&#10;一人当たり面積最大値テキスト">
          <a:extLst>
            <a:ext uri="{FF2B5EF4-FFF2-40B4-BE49-F238E27FC236}">
              <a16:creationId xmlns:a16="http://schemas.microsoft.com/office/drawing/2014/main" id="{B867BFDA-7113-4BB1-AD3F-9404DC79FE11}"/>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9" name="直線コネクタ 698">
          <a:extLst>
            <a:ext uri="{FF2B5EF4-FFF2-40B4-BE49-F238E27FC236}">
              <a16:creationId xmlns:a16="http://schemas.microsoft.com/office/drawing/2014/main" id="{FAE2A025-D509-47D5-AF3D-5497C05DC41D}"/>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700" name="【学校施設】&#10;一人当たり面積平均値テキスト">
          <a:extLst>
            <a:ext uri="{FF2B5EF4-FFF2-40B4-BE49-F238E27FC236}">
              <a16:creationId xmlns:a16="http://schemas.microsoft.com/office/drawing/2014/main" id="{9B6B7EF9-3415-40F3-BFD8-84609A0B87B9}"/>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701" name="フローチャート: 判断 700">
          <a:extLst>
            <a:ext uri="{FF2B5EF4-FFF2-40B4-BE49-F238E27FC236}">
              <a16:creationId xmlns:a16="http://schemas.microsoft.com/office/drawing/2014/main" id="{4154F46E-C928-48A4-8761-047D9D533E09}"/>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702" name="フローチャート: 判断 701">
          <a:extLst>
            <a:ext uri="{FF2B5EF4-FFF2-40B4-BE49-F238E27FC236}">
              <a16:creationId xmlns:a16="http://schemas.microsoft.com/office/drawing/2014/main" id="{6596ABF7-E0EF-4A54-BD1B-178E4B98F8E7}"/>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703" name="フローチャート: 判断 702">
          <a:extLst>
            <a:ext uri="{FF2B5EF4-FFF2-40B4-BE49-F238E27FC236}">
              <a16:creationId xmlns:a16="http://schemas.microsoft.com/office/drawing/2014/main" id="{CAD6EEC4-6C20-47E2-9672-ACB84F309AC2}"/>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704" name="フローチャート: 判断 703">
          <a:extLst>
            <a:ext uri="{FF2B5EF4-FFF2-40B4-BE49-F238E27FC236}">
              <a16:creationId xmlns:a16="http://schemas.microsoft.com/office/drawing/2014/main" id="{6BE31DA8-67CB-49C3-8F79-1A639E5D0F84}"/>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5" name="フローチャート: 判断 704">
          <a:extLst>
            <a:ext uri="{FF2B5EF4-FFF2-40B4-BE49-F238E27FC236}">
              <a16:creationId xmlns:a16="http://schemas.microsoft.com/office/drawing/2014/main" id="{3F47BD7B-8A78-4F46-98E9-F0F67A3FD2D7}"/>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8D622BF-D6B8-4829-969B-089BF93241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5A5B207-1225-4B6A-A40F-B784075DC5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1CAE1B5-3FC3-4CD2-A299-D8CF054CAC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253C1E6-5433-4A6B-98EF-E129A6C352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EE97E5B1-7D1C-4F53-BB9D-7C51C30DC8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11" name="楕円 710">
          <a:extLst>
            <a:ext uri="{FF2B5EF4-FFF2-40B4-BE49-F238E27FC236}">
              <a16:creationId xmlns:a16="http://schemas.microsoft.com/office/drawing/2014/main" id="{A5B2D56E-BAB3-4CBB-8368-828C51054D24}"/>
            </a:ext>
          </a:extLst>
        </xdr:cNvPr>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712" name="【学校施設】&#10;一人当たり面積該当値テキスト">
          <a:extLst>
            <a:ext uri="{FF2B5EF4-FFF2-40B4-BE49-F238E27FC236}">
              <a16:creationId xmlns:a16="http://schemas.microsoft.com/office/drawing/2014/main" id="{68F1F0A8-F4C3-456D-8406-3F76C97AF6D9}"/>
            </a:ext>
          </a:extLst>
        </xdr:cNvPr>
        <xdr:cNvSpPr txBox="1"/>
      </xdr:nvSpPr>
      <xdr:spPr>
        <a:xfrm>
          <a:off x="22199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23876</xdr:rowOff>
    </xdr:from>
    <xdr:to>
      <xdr:col>112</xdr:col>
      <xdr:colOff>38100</xdr:colOff>
      <xdr:row>61</xdr:row>
      <xdr:rowOff>125476</xdr:rowOff>
    </xdr:to>
    <xdr:sp macro="" textlink="">
      <xdr:nvSpPr>
        <xdr:cNvPr id="713" name="楕円 712">
          <a:extLst>
            <a:ext uri="{FF2B5EF4-FFF2-40B4-BE49-F238E27FC236}">
              <a16:creationId xmlns:a16="http://schemas.microsoft.com/office/drawing/2014/main" id="{6CD9986F-BBE7-4253-A91D-D1471BFA5996}"/>
            </a:ext>
          </a:extLst>
        </xdr:cNvPr>
        <xdr:cNvSpPr/>
      </xdr:nvSpPr>
      <xdr:spPr>
        <a:xfrm>
          <a:off x="21272500" y="10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74676</xdr:rowOff>
    </xdr:to>
    <xdr:cxnSp macro="">
      <xdr:nvCxnSpPr>
        <xdr:cNvPr id="714" name="直線コネクタ 713">
          <a:extLst>
            <a:ext uri="{FF2B5EF4-FFF2-40B4-BE49-F238E27FC236}">
              <a16:creationId xmlns:a16="http://schemas.microsoft.com/office/drawing/2014/main" id="{FB6A75C1-1B84-4A1A-9B50-C49FF8D4F2A1}"/>
            </a:ext>
          </a:extLst>
        </xdr:cNvPr>
        <xdr:cNvCxnSpPr/>
      </xdr:nvCxnSpPr>
      <xdr:spPr>
        <a:xfrm flipV="1">
          <a:off x="21323300" y="1051560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41783</xdr:rowOff>
    </xdr:from>
    <xdr:to>
      <xdr:col>107</xdr:col>
      <xdr:colOff>101600</xdr:colOff>
      <xdr:row>61</xdr:row>
      <xdr:rowOff>143383</xdr:rowOff>
    </xdr:to>
    <xdr:sp macro="" textlink="">
      <xdr:nvSpPr>
        <xdr:cNvPr id="715" name="楕円 714">
          <a:extLst>
            <a:ext uri="{FF2B5EF4-FFF2-40B4-BE49-F238E27FC236}">
              <a16:creationId xmlns:a16="http://schemas.microsoft.com/office/drawing/2014/main" id="{65F6F9C3-E613-4B74-A772-0FC35567C69E}"/>
            </a:ext>
          </a:extLst>
        </xdr:cNvPr>
        <xdr:cNvSpPr/>
      </xdr:nvSpPr>
      <xdr:spPr>
        <a:xfrm>
          <a:off x="20383500" y="1050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74676</xdr:rowOff>
    </xdr:from>
    <xdr:to>
      <xdr:col>111</xdr:col>
      <xdr:colOff>177800</xdr:colOff>
      <xdr:row>61</xdr:row>
      <xdr:rowOff>92583</xdr:rowOff>
    </xdr:to>
    <xdr:cxnSp macro="">
      <xdr:nvCxnSpPr>
        <xdr:cNvPr id="716" name="直線コネクタ 715">
          <a:extLst>
            <a:ext uri="{FF2B5EF4-FFF2-40B4-BE49-F238E27FC236}">
              <a16:creationId xmlns:a16="http://schemas.microsoft.com/office/drawing/2014/main" id="{2EA6AFE4-CA5E-4138-9B21-4AFE8794EED8}"/>
            </a:ext>
          </a:extLst>
        </xdr:cNvPr>
        <xdr:cNvCxnSpPr/>
      </xdr:nvCxnSpPr>
      <xdr:spPr>
        <a:xfrm flipV="1">
          <a:off x="20434300" y="1053312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57785</xdr:rowOff>
    </xdr:from>
    <xdr:to>
      <xdr:col>102</xdr:col>
      <xdr:colOff>165100</xdr:colOff>
      <xdr:row>61</xdr:row>
      <xdr:rowOff>159385</xdr:rowOff>
    </xdr:to>
    <xdr:sp macro="" textlink="">
      <xdr:nvSpPr>
        <xdr:cNvPr id="717" name="楕円 716">
          <a:extLst>
            <a:ext uri="{FF2B5EF4-FFF2-40B4-BE49-F238E27FC236}">
              <a16:creationId xmlns:a16="http://schemas.microsoft.com/office/drawing/2014/main" id="{E3C316E1-D190-4FBA-9125-7A97BF820D2D}"/>
            </a:ext>
          </a:extLst>
        </xdr:cNvPr>
        <xdr:cNvSpPr/>
      </xdr:nvSpPr>
      <xdr:spPr>
        <a:xfrm>
          <a:off x="19494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92583</xdr:rowOff>
    </xdr:from>
    <xdr:to>
      <xdr:col>107</xdr:col>
      <xdr:colOff>50800</xdr:colOff>
      <xdr:row>61</xdr:row>
      <xdr:rowOff>108585</xdr:rowOff>
    </xdr:to>
    <xdr:cxnSp macro="">
      <xdr:nvCxnSpPr>
        <xdr:cNvPr id="718" name="直線コネクタ 717">
          <a:extLst>
            <a:ext uri="{FF2B5EF4-FFF2-40B4-BE49-F238E27FC236}">
              <a16:creationId xmlns:a16="http://schemas.microsoft.com/office/drawing/2014/main" id="{45BAC6C5-9B05-486D-9253-F6E38D1F55A7}"/>
            </a:ext>
          </a:extLst>
        </xdr:cNvPr>
        <xdr:cNvCxnSpPr/>
      </xdr:nvCxnSpPr>
      <xdr:spPr>
        <a:xfrm flipV="1">
          <a:off x="19545300" y="1055103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72263</xdr:rowOff>
    </xdr:from>
    <xdr:to>
      <xdr:col>98</xdr:col>
      <xdr:colOff>38100</xdr:colOff>
      <xdr:row>62</xdr:row>
      <xdr:rowOff>2413</xdr:rowOff>
    </xdr:to>
    <xdr:sp macro="" textlink="">
      <xdr:nvSpPr>
        <xdr:cNvPr id="719" name="楕円 718">
          <a:extLst>
            <a:ext uri="{FF2B5EF4-FFF2-40B4-BE49-F238E27FC236}">
              <a16:creationId xmlns:a16="http://schemas.microsoft.com/office/drawing/2014/main" id="{FD11F9C4-17DA-46A7-9299-846760ECAE5D}"/>
            </a:ext>
          </a:extLst>
        </xdr:cNvPr>
        <xdr:cNvSpPr/>
      </xdr:nvSpPr>
      <xdr:spPr>
        <a:xfrm>
          <a:off x="18605500" y="105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108585</xdr:rowOff>
    </xdr:from>
    <xdr:to>
      <xdr:col>102</xdr:col>
      <xdr:colOff>114300</xdr:colOff>
      <xdr:row>61</xdr:row>
      <xdr:rowOff>123063</xdr:rowOff>
    </xdr:to>
    <xdr:cxnSp macro="">
      <xdr:nvCxnSpPr>
        <xdr:cNvPr id="720" name="直線コネクタ 719">
          <a:extLst>
            <a:ext uri="{FF2B5EF4-FFF2-40B4-BE49-F238E27FC236}">
              <a16:creationId xmlns:a16="http://schemas.microsoft.com/office/drawing/2014/main" id="{D6044147-0446-458D-B835-DF702FB66F53}"/>
            </a:ext>
          </a:extLst>
        </xdr:cNvPr>
        <xdr:cNvCxnSpPr/>
      </xdr:nvCxnSpPr>
      <xdr:spPr>
        <a:xfrm flipV="1">
          <a:off x="18656300" y="1056703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721" name="n_1aveValue【学校施設】&#10;一人当たり面積">
          <a:extLst>
            <a:ext uri="{FF2B5EF4-FFF2-40B4-BE49-F238E27FC236}">
              <a16:creationId xmlns:a16="http://schemas.microsoft.com/office/drawing/2014/main" id="{819235F4-0A77-4F19-B263-CF928C2E3464}"/>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722" name="n_2aveValue【学校施設】&#10;一人当たり面積">
          <a:extLst>
            <a:ext uri="{FF2B5EF4-FFF2-40B4-BE49-F238E27FC236}">
              <a16:creationId xmlns:a16="http://schemas.microsoft.com/office/drawing/2014/main" id="{63F6AD0F-007C-4F93-81F6-612AB1B07565}"/>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723" name="n_3aveValue【学校施設】&#10;一人当たり面積">
          <a:extLst>
            <a:ext uri="{FF2B5EF4-FFF2-40B4-BE49-F238E27FC236}">
              <a16:creationId xmlns:a16="http://schemas.microsoft.com/office/drawing/2014/main" id="{1DABC3D8-3B74-46EB-B5B2-506FDD37F029}"/>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24" name="n_4aveValue【学校施設】&#10;一人当たり面積">
          <a:extLst>
            <a:ext uri="{FF2B5EF4-FFF2-40B4-BE49-F238E27FC236}">
              <a16:creationId xmlns:a16="http://schemas.microsoft.com/office/drawing/2014/main" id="{1526A21D-186A-4ED3-8E19-832A3772DC24}"/>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142003</xdr:rowOff>
    </xdr:from>
    <xdr:ext cx="469744" cy="259045"/>
    <xdr:sp macro="" textlink="">
      <xdr:nvSpPr>
        <xdr:cNvPr id="725" name="n_1mainValue【学校施設】&#10;一人当たり面積">
          <a:extLst>
            <a:ext uri="{FF2B5EF4-FFF2-40B4-BE49-F238E27FC236}">
              <a16:creationId xmlns:a16="http://schemas.microsoft.com/office/drawing/2014/main" id="{0EAF95B6-B353-441A-AE74-CF7B36A58253}"/>
            </a:ext>
          </a:extLst>
        </xdr:cNvPr>
        <xdr:cNvSpPr txBox="1"/>
      </xdr:nvSpPr>
      <xdr:spPr>
        <a:xfrm>
          <a:off x="210757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159910</xdr:rowOff>
    </xdr:from>
    <xdr:ext cx="469744" cy="259045"/>
    <xdr:sp macro="" textlink="">
      <xdr:nvSpPr>
        <xdr:cNvPr id="726" name="n_2mainValue【学校施設】&#10;一人当たり面積">
          <a:extLst>
            <a:ext uri="{FF2B5EF4-FFF2-40B4-BE49-F238E27FC236}">
              <a16:creationId xmlns:a16="http://schemas.microsoft.com/office/drawing/2014/main" id="{BD70C84E-4238-4335-B3B6-EA790AFCE9D6}"/>
            </a:ext>
          </a:extLst>
        </xdr:cNvPr>
        <xdr:cNvSpPr txBox="1"/>
      </xdr:nvSpPr>
      <xdr:spPr>
        <a:xfrm>
          <a:off x="20199427" y="1027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4462</xdr:rowOff>
    </xdr:from>
    <xdr:ext cx="469744" cy="259045"/>
    <xdr:sp macro="" textlink="">
      <xdr:nvSpPr>
        <xdr:cNvPr id="727" name="n_3mainValue【学校施設】&#10;一人当たり面積">
          <a:extLst>
            <a:ext uri="{FF2B5EF4-FFF2-40B4-BE49-F238E27FC236}">
              <a16:creationId xmlns:a16="http://schemas.microsoft.com/office/drawing/2014/main" id="{4F4862BB-6E52-459B-89F2-D2CA9384A075}"/>
            </a:ext>
          </a:extLst>
        </xdr:cNvPr>
        <xdr:cNvSpPr txBox="1"/>
      </xdr:nvSpPr>
      <xdr:spPr>
        <a:xfrm>
          <a:off x="193104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18940</xdr:rowOff>
    </xdr:from>
    <xdr:ext cx="469744" cy="259045"/>
    <xdr:sp macro="" textlink="">
      <xdr:nvSpPr>
        <xdr:cNvPr id="728" name="n_4mainValue【学校施設】&#10;一人当たり面積">
          <a:extLst>
            <a:ext uri="{FF2B5EF4-FFF2-40B4-BE49-F238E27FC236}">
              <a16:creationId xmlns:a16="http://schemas.microsoft.com/office/drawing/2014/main" id="{295E44A7-B879-4FB2-9E28-D8CE916F5999}"/>
            </a:ext>
          </a:extLst>
        </xdr:cNvPr>
        <xdr:cNvSpPr txBox="1"/>
      </xdr:nvSpPr>
      <xdr:spPr>
        <a:xfrm>
          <a:off x="18421427" y="1030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A11B001-1B19-4C01-B4F5-E3C03A683C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1706C603-AED4-4EF5-8806-45624D4A3B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4702ED6-6893-4BC6-8C15-FA3369FDDB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77BC876F-060E-4EAB-BCB4-826B7B012E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6D00C857-9FB0-4687-8E6C-2DE07CE6BC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AD26C126-7A63-4E91-923E-43C5CFAB44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C8C71C7A-6571-4853-8508-0D7385E58A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1D5C52AD-6100-4C53-8A3A-28C49F247F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F15CAFF7-43F5-46E5-AB25-8E90508B81D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45A5EFA0-5A33-4402-9EE5-8490AB62CA4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595AA8F-A5D9-4009-AB90-2FD44CD30B3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a:extLst>
            <a:ext uri="{FF2B5EF4-FFF2-40B4-BE49-F238E27FC236}">
              <a16:creationId xmlns:a16="http://schemas.microsoft.com/office/drawing/2014/main" id="{DD7B0AC8-65E0-4A9F-8B5A-6845226EF98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a:extLst>
            <a:ext uri="{FF2B5EF4-FFF2-40B4-BE49-F238E27FC236}">
              <a16:creationId xmlns:a16="http://schemas.microsoft.com/office/drawing/2014/main" id="{D9C1AE76-D42C-4742-9F6E-403EDEAFB1B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a:extLst>
            <a:ext uri="{FF2B5EF4-FFF2-40B4-BE49-F238E27FC236}">
              <a16:creationId xmlns:a16="http://schemas.microsoft.com/office/drawing/2014/main" id="{2F954618-B9DF-4388-A857-2C10EB46233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a:extLst>
            <a:ext uri="{FF2B5EF4-FFF2-40B4-BE49-F238E27FC236}">
              <a16:creationId xmlns:a16="http://schemas.microsoft.com/office/drawing/2014/main" id="{AD7F4CA5-C7B7-4FAF-9F40-45577BA1965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a:extLst>
            <a:ext uri="{FF2B5EF4-FFF2-40B4-BE49-F238E27FC236}">
              <a16:creationId xmlns:a16="http://schemas.microsoft.com/office/drawing/2014/main" id="{ADF74DF3-2686-48B5-A598-CC83DBBC436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a:extLst>
            <a:ext uri="{FF2B5EF4-FFF2-40B4-BE49-F238E27FC236}">
              <a16:creationId xmlns:a16="http://schemas.microsoft.com/office/drawing/2014/main" id="{DEAA2022-A426-463B-93F9-E035EB7AA59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a:extLst>
            <a:ext uri="{FF2B5EF4-FFF2-40B4-BE49-F238E27FC236}">
              <a16:creationId xmlns:a16="http://schemas.microsoft.com/office/drawing/2014/main" id="{341AC50B-7B7A-4EDA-9360-F789D4FE450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a:extLst>
            <a:ext uri="{FF2B5EF4-FFF2-40B4-BE49-F238E27FC236}">
              <a16:creationId xmlns:a16="http://schemas.microsoft.com/office/drawing/2014/main" id="{8815967A-EF08-4FD7-9034-BC55CAAE897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a:extLst>
            <a:ext uri="{FF2B5EF4-FFF2-40B4-BE49-F238E27FC236}">
              <a16:creationId xmlns:a16="http://schemas.microsoft.com/office/drawing/2014/main" id="{3DC9F77B-54F4-4A25-B290-F1053D80219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a:extLst>
            <a:ext uri="{FF2B5EF4-FFF2-40B4-BE49-F238E27FC236}">
              <a16:creationId xmlns:a16="http://schemas.microsoft.com/office/drawing/2014/main" id="{983A36BC-0F53-4682-8C7A-C545A91200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a:extLst>
            <a:ext uri="{FF2B5EF4-FFF2-40B4-BE49-F238E27FC236}">
              <a16:creationId xmlns:a16="http://schemas.microsoft.com/office/drawing/2014/main" id="{B32161C6-2672-4616-86EB-B91D85C581D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a:extLst>
            <a:ext uri="{FF2B5EF4-FFF2-40B4-BE49-F238E27FC236}">
              <a16:creationId xmlns:a16="http://schemas.microsoft.com/office/drawing/2014/main" id="{C7297E24-B8C3-447F-85DC-DF611A8BA0B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31C18801-660E-48D4-8C9D-17FF042D7C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16EE7787-6668-4E42-A77B-1823C9CDE20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4" name="直線コネクタ 753">
          <a:extLst>
            <a:ext uri="{FF2B5EF4-FFF2-40B4-BE49-F238E27FC236}">
              <a16:creationId xmlns:a16="http://schemas.microsoft.com/office/drawing/2014/main" id="{E549F2FD-5E59-4DAD-80FF-D3EFCB018EAD}"/>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a:extLst>
            <a:ext uri="{FF2B5EF4-FFF2-40B4-BE49-F238E27FC236}">
              <a16:creationId xmlns:a16="http://schemas.microsoft.com/office/drawing/2014/main" id="{C6BB3C5D-F1F0-4D43-90E9-A6D41B26253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a:extLst>
            <a:ext uri="{FF2B5EF4-FFF2-40B4-BE49-F238E27FC236}">
              <a16:creationId xmlns:a16="http://schemas.microsoft.com/office/drawing/2014/main" id="{828265DE-B328-4E4B-BAA1-349142F7B90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7" name="【児童館】&#10;有形固定資産減価償却率最大値テキスト">
          <a:extLst>
            <a:ext uri="{FF2B5EF4-FFF2-40B4-BE49-F238E27FC236}">
              <a16:creationId xmlns:a16="http://schemas.microsoft.com/office/drawing/2014/main" id="{ABB5300A-50F2-46C7-A74E-ECD754FE0F52}"/>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8" name="直線コネクタ 757">
          <a:extLst>
            <a:ext uri="{FF2B5EF4-FFF2-40B4-BE49-F238E27FC236}">
              <a16:creationId xmlns:a16="http://schemas.microsoft.com/office/drawing/2014/main" id="{80FF078F-7DA2-48AF-9312-3EC844F866A8}"/>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759" name="【児童館】&#10;有形固定資産減価償却率平均値テキスト">
          <a:extLst>
            <a:ext uri="{FF2B5EF4-FFF2-40B4-BE49-F238E27FC236}">
              <a16:creationId xmlns:a16="http://schemas.microsoft.com/office/drawing/2014/main" id="{1EEA3191-099F-4FDA-8158-0B793E4A1A2B}"/>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60" name="フローチャート: 判断 759">
          <a:extLst>
            <a:ext uri="{FF2B5EF4-FFF2-40B4-BE49-F238E27FC236}">
              <a16:creationId xmlns:a16="http://schemas.microsoft.com/office/drawing/2014/main" id="{1FE3EB0E-A96B-422B-9FA5-5F9CBCD54CB0}"/>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61" name="フローチャート: 判断 760">
          <a:extLst>
            <a:ext uri="{FF2B5EF4-FFF2-40B4-BE49-F238E27FC236}">
              <a16:creationId xmlns:a16="http://schemas.microsoft.com/office/drawing/2014/main" id="{1D9FF327-AFB8-4D70-B538-BBC6CB7FDBBB}"/>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62" name="フローチャート: 判断 761">
          <a:extLst>
            <a:ext uri="{FF2B5EF4-FFF2-40B4-BE49-F238E27FC236}">
              <a16:creationId xmlns:a16="http://schemas.microsoft.com/office/drawing/2014/main" id="{4183A36D-A054-4A1B-92E0-F5758296A5CC}"/>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63" name="フローチャート: 判断 762">
          <a:extLst>
            <a:ext uri="{FF2B5EF4-FFF2-40B4-BE49-F238E27FC236}">
              <a16:creationId xmlns:a16="http://schemas.microsoft.com/office/drawing/2014/main" id="{803968F3-3850-4D86-83BF-B8B5BA3BBE35}"/>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4" name="フローチャート: 判断 763">
          <a:extLst>
            <a:ext uri="{FF2B5EF4-FFF2-40B4-BE49-F238E27FC236}">
              <a16:creationId xmlns:a16="http://schemas.microsoft.com/office/drawing/2014/main" id="{9AD60998-6EDD-448C-B1DF-D160A6A5CA82}"/>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E6C8B4A-D3EE-45BF-8167-377002D294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4D6FEF5-4B9A-4514-9340-20696B5850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D776264-C267-4415-A6D9-F0F9B5990D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1EF2DFC4-A365-449B-B42C-0C6E6BA4F5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3E10B4B2-798B-4119-8082-B58D95EBF0C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80373</xdr:rowOff>
    </xdr:from>
    <xdr:to>
      <xdr:col>85</xdr:col>
      <xdr:colOff>177800</xdr:colOff>
      <xdr:row>87</xdr:row>
      <xdr:rowOff>10523</xdr:rowOff>
    </xdr:to>
    <xdr:sp macro="" textlink="">
      <xdr:nvSpPr>
        <xdr:cNvPr id="770" name="楕円 769">
          <a:extLst>
            <a:ext uri="{FF2B5EF4-FFF2-40B4-BE49-F238E27FC236}">
              <a16:creationId xmlns:a16="http://schemas.microsoft.com/office/drawing/2014/main" id="{FD2AABA7-210D-418A-A776-93F445B8BDE3}"/>
            </a:ext>
          </a:extLst>
        </xdr:cNvPr>
        <xdr:cNvSpPr/>
      </xdr:nvSpPr>
      <xdr:spPr>
        <a:xfrm>
          <a:off x="162687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166750</xdr:rowOff>
    </xdr:from>
    <xdr:ext cx="405111" cy="259045"/>
    <xdr:sp macro="" textlink="">
      <xdr:nvSpPr>
        <xdr:cNvPr id="771" name="【児童館】&#10;有形固定資産減価償却率該当値テキスト">
          <a:extLst>
            <a:ext uri="{FF2B5EF4-FFF2-40B4-BE49-F238E27FC236}">
              <a16:creationId xmlns:a16="http://schemas.microsoft.com/office/drawing/2014/main" id="{E5CBC916-03E8-4E57-9903-33BAFA4FAB12}"/>
            </a:ext>
          </a:extLst>
        </xdr:cNvPr>
        <xdr:cNvSpPr txBox="1"/>
      </xdr:nvSpPr>
      <xdr:spPr>
        <a:xfrm>
          <a:off x="16357600" y="1474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75474</xdr:rowOff>
    </xdr:from>
    <xdr:to>
      <xdr:col>81</xdr:col>
      <xdr:colOff>101600</xdr:colOff>
      <xdr:row>87</xdr:row>
      <xdr:rowOff>5624</xdr:rowOff>
    </xdr:to>
    <xdr:sp macro="" textlink="">
      <xdr:nvSpPr>
        <xdr:cNvPr id="772" name="楕円 771">
          <a:extLst>
            <a:ext uri="{FF2B5EF4-FFF2-40B4-BE49-F238E27FC236}">
              <a16:creationId xmlns:a16="http://schemas.microsoft.com/office/drawing/2014/main" id="{319ABB8C-37D0-4086-996A-E411E09EA489}"/>
            </a:ext>
          </a:extLst>
        </xdr:cNvPr>
        <xdr:cNvSpPr/>
      </xdr:nvSpPr>
      <xdr:spPr>
        <a:xfrm>
          <a:off x="15430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126274</xdr:rowOff>
    </xdr:from>
    <xdr:to>
      <xdr:col>85</xdr:col>
      <xdr:colOff>127000</xdr:colOff>
      <xdr:row>86</xdr:row>
      <xdr:rowOff>131173</xdr:rowOff>
    </xdr:to>
    <xdr:cxnSp macro="">
      <xdr:nvCxnSpPr>
        <xdr:cNvPr id="773" name="直線コネクタ 772">
          <a:extLst>
            <a:ext uri="{FF2B5EF4-FFF2-40B4-BE49-F238E27FC236}">
              <a16:creationId xmlns:a16="http://schemas.microsoft.com/office/drawing/2014/main" id="{EBA3FBD5-1A01-459C-A27B-199257F002DD}"/>
            </a:ext>
          </a:extLst>
        </xdr:cNvPr>
        <xdr:cNvCxnSpPr/>
      </xdr:nvCxnSpPr>
      <xdr:spPr>
        <a:xfrm>
          <a:off x="15481300" y="1487097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72208</xdr:rowOff>
    </xdr:from>
    <xdr:to>
      <xdr:col>76</xdr:col>
      <xdr:colOff>165100</xdr:colOff>
      <xdr:row>87</xdr:row>
      <xdr:rowOff>2358</xdr:rowOff>
    </xdr:to>
    <xdr:sp macro="" textlink="">
      <xdr:nvSpPr>
        <xdr:cNvPr id="774" name="楕円 773">
          <a:extLst>
            <a:ext uri="{FF2B5EF4-FFF2-40B4-BE49-F238E27FC236}">
              <a16:creationId xmlns:a16="http://schemas.microsoft.com/office/drawing/2014/main" id="{9EE24FB3-F28F-4599-81BF-E6764CB88D4D}"/>
            </a:ext>
          </a:extLst>
        </xdr:cNvPr>
        <xdr:cNvSpPr/>
      </xdr:nvSpPr>
      <xdr:spPr>
        <a:xfrm>
          <a:off x="14541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123008</xdr:rowOff>
    </xdr:from>
    <xdr:to>
      <xdr:col>81</xdr:col>
      <xdr:colOff>50800</xdr:colOff>
      <xdr:row>86</xdr:row>
      <xdr:rowOff>126274</xdr:rowOff>
    </xdr:to>
    <xdr:cxnSp macro="">
      <xdr:nvCxnSpPr>
        <xdr:cNvPr id="775" name="直線コネクタ 774">
          <a:extLst>
            <a:ext uri="{FF2B5EF4-FFF2-40B4-BE49-F238E27FC236}">
              <a16:creationId xmlns:a16="http://schemas.microsoft.com/office/drawing/2014/main" id="{830F48DD-51AF-4856-86CB-D327B5D2D716}"/>
            </a:ext>
          </a:extLst>
        </xdr:cNvPr>
        <xdr:cNvCxnSpPr/>
      </xdr:nvCxnSpPr>
      <xdr:spPr>
        <a:xfrm>
          <a:off x="14592300" y="14867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67311</xdr:rowOff>
    </xdr:from>
    <xdr:to>
      <xdr:col>72</xdr:col>
      <xdr:colOff>38100</xdr:colOff>
      <xdr:row>86</xdr:row>
      <xdr:rowOff>168911</xdr:rowOff>
    </xdr:to>
    <xdr:sp macro="" textlink="">
      <xdr:nvSpPr>
        <xdr:cNvPr id="776" name="楕円 775">
          <a:extLst>
            <a:ext uri="{FF2B5EF4-FFF2-40B4-BE49-F238E27FC236}">
              <a16:creationId xmlns:a16="http://schemas.microsoft.com/office/drawing/2014/main" id="{11C692E3-FA0E-49EF-AD34-4C2A54551FA3}"/>
            </a:ext>
          </a:extLst>
        </xdr:cNvPr>
        <xdr:cNvSpPr/>
      </xdr:nvSpPr>
      <xdr:spPr>
        <a:xfrm>
          <a:off x="13652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118111</xdr:rowOff>
    </xdr:from>
    <xdr:to>
      <xdr:col>76</xdr:col>
      <xdr:colOff>114300</xdr:colOff>
      <xdr:row>86</xdr:row>
      <xdr:rowOff>123008</xdr:rowOff>
    </xdr:to>
    <xdr:cxnSp macro="">
      <xdr:nvCxnSpPr>
        <xdr:cNvPr id="777" name="直線コネクタ 776">
          <a:extLst>
            <a:ext uri="{FF2B5EF4-FFF2-40B4-BE49-F238E27FC236}">
              <a16:creationId xmlns:a16="http://schemas.microsoft.com/office/drawing/2014/main" id="{1733CCBC-E5A8-4FE3-9081-18525B88093F}"/>
            </a:ext>
          </a:extLst>
        </xdr:cNvPr>
        <xdr:cNvCxnSpPr/>
      </xdr:nvCxnSpPr>
      <xdr:spPr>
        <a:xfrm>
          <a:off x="13703300" y="1486281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64044</xdr:rowOff>
    </xdr:from>
    <xdr:to>
      <xdr:col>67</xdr:col>
      <xdr:colOff>101600</xdr:colOff>
      <xdr:row>86</xdr:row>
      <xdr:rowOff>165644</xdr:rowOff>
    </xdr:to>
    <xdr:sp macro="" textlink="">
      <xdr:nvSpPr>
        <xdr:cNvPr id="778" name="楕円 777">
          <a:extLst>
            <a:ext uri="{FF2B5EF4-FFF2-40B4-BE49-F238E27FC236}">
              <a16:creationId xmlns:a16="http://schemas.microsoft.com/office/drawing/2014/main" id="{CAC861C3-48F4-41F5-9F85-AF26CD298D6E}"/>
            </a:ext>
          </a:extLst>
        </xdr:cNvPr>
        <xdr:cNvSpPr/>
      </xdr:nvSpPr>
      <xdr:spPr>
        <a:xfrm>
          <a:off x="12763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114844</xdr:rowOff>
    </xdr:from>
    <xdr:to>
      <xdr:col>71</xdr:col>
      <xdr:colOff>177800</xdr:colOff>
      <xdr:row>86</xdr:row>
      <xdr:rowOff>118111</xdr:rowOff>
    </xdr:to>
    <xdr:cxnSp macro="">
      <xdr:nvCxnSpPr>
        <xdr:cNvPr id="779" name="直線コネクタ 778">
          <a:extLst>
            <a:ext uri="{FF2B5EF4-FFF2-40B4-BE49-F238E27FC236}">
              <a16:creationId xmlns:a16="http://schemas.microsoft.com/office/drawing/2014/main" id="{C63F8526-1FD8-4527-B451-32F5DAD52399}"/>
            </a:ext>
          </a:extLst>
        </xdr:cNvPr>
        <xdr:cNvCxnSpPr/>
      </xdr:nvCxnSpPr>
      <xdr:spPr>
        <a:xfrm>
          <a:off x="12814300" y="148595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80" name="n_1aveValue【児童館】&#10;有形固定資産減価償却率">
          <a:extLst>
            <a:ext uri="{FF2B5EF4-FFF2-40B4-BE49-F238E27FC236}">
              <a16:creationId xmlns:a16="http://schemas.microsoft.com/office/drawing/2014/main" id="{0E2C62E5-3D72-4AF1-97EE-643D5C7CAA56}"/>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81" name="n_2aveValue【児童館】&#10;有形固定資産減価償却率">
          <a:extLst>
            <a:ext uri="{FF2B5EF4-FFF2-40B4-BE49-F238E27FC236}">
              <a16:creationId xmlns:a16="http://schemas.microsoft.com/office/drawing/2014/main" id="{A0442816-4C37-480B-86F4-D9D3219CA5AD}"/>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82" name="n_3aveValue【児童館】&#10;有形固定資産減価償却率">
          <a:extLst>
            <a:ext uri="{FF2B5EF4-FFF2-40B4-BE49-F238E27FC236}">
              <a16:creationId xmlns:a16="http://schemas.microsoft.com/office/drawing/2014/main" id="{26130831-1DCE-4810-A559-260BAA618973}"/>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83" name="n_4aveValue【児童館】&#10;有形固定資産減価償却率">
          <a:extLst>
            <a:ext uri="{FF2B5EF4-FFF2-40B4-BE49-F238E27FC236}">
              <a16:creationId xmlns:a16="http://schemas.microsoft.com/office/drawing/2014/main" id="{C5F74F9B-5015-48EA-B186-ABD471272D91}"/>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168201</xdr:rowOff>
    </xdr:from>
    <xdr:ext cx="405111" cy="259045"/>
    <xdr:sp macro="" textlink="">
      <xdr:nvSpPr>
        <xdr:cNvPr id="784" name="n_1mainValue【児童館】&#10;有形固定資産減価償却率">
          <a:extLst>
            <a:ext uri="{FF2B5EF4-FFF2-40B4-BE49-F238E27FC236}">
              <a16:creationId xmlns:a16="http://schemas.microsoft.com/office/drawing/2014/main" id="{1E55BF30-FE34-480A-BE96-A6AE85839016}"/>
            </a:ext>
          </a:extLst>
        </xdr:cNvPr>
        <xdr:cNvSpPr txBox="1"/>
      </xdr:nvSpPr>
      <xdr:spPr>
        <a:xfrm>
          <a:off x="152660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164935</xdr:rowOff>
    </xdr:from>
    <xdr:ext cx="405111" cy="259045"/>
    <xdr:sp macro="" textlink="">
      <xdr:nvSpPr>
        <xdr:cNvPr id="785" name="n_2mainValue【児童館】&#10;有形固定資産減価償却率">
          <a:extLst>
            <a:ext uri="{FF2B5EF4-FFF2-40B4-BE49-F238E27FC236}">
              <a16:creationId xmlns:a16="http://schemas.microsoft.com/office/drawing/2014/main" id="{C34A54C5-2400-4783-BE4B-72316B06AB11}"/>
            </a:ext>
          </a:extLst>
        </xdr:cNvPr>
        <xdr:cNvSpPr txBox="1"/>
      </xdr:nvSpPr>
      <xdr:spPr>
        <a:xfrm>
          <a:off x="143897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160038</xdr:rowOff>
    </xdr:from>
    <xdr:ext cx="405111" cy="259045"/>
    <xdr:sp macro="" textlink="">
      <xdr:nvSpPr>
        <xdr:cNvPr id="786" name="n_3mainValue【児童館】&#10;有形固定資産減価償却率">
          <a:extLst>
            <a:ext uri="{FF2B5EF4-FFF2-40B4-BE49-F238E27FC236}">
              <a16:creationId xmlns:a16="http://schemas.microsoft.com/office/drawing/2014/main" id="{AEBF6C2F-0DF6-4FB8-9EA4-97F1106DB5B1}"/>
            </a:ext>
          </a:extLst>
        </xdr:cNvPr>
        <xdr:cNvSpPr txBox="1"/>
      </xdr:nvSpPr>
      <xdr:spPr>
        <a:xfrm>
          <a:off x="135007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156771</xdr:rowOff>
    </xdr:from>
    <xdr:ext cx="405111" cy="259045"/>
    <xdr:sp macro="" textlink="">
      <xdr:nvSpPr>
        <xdr:cNvPr id="787" name="n_4mainValue【児童館】&#10;有形固定資産減価償却率">
          <a:extLst>
            <a:ext uri="{FF2B5EF4-FFF2-40B4-BE49-F238E27FC236}">
              <a16:creationId xmlns:a16="http://schemas.microsoft.com/office/drawing/2014/main" id="{D02C3ED9-473A-4280-85C0-CF31DFB5EE66}"/>
            </a:ext>
          </a:extLst>
        </xdr:cNvPr>
        <xdr:cNvSpPr txBox="1"/>
      </xdr:nvSpPr>
      <xdr:spPr>
        <a:xfrm>
          <a:off x="12611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EA0A80E0-E093-446A-B8BA-0045CCB164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854DAD1B-CCFA-4ADF-97E6-04BBC66741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656D9BB0-E4B8-474D-A616-B81D1910D8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F85E1B0D-CB19-4536-BC9A-1AD9178458E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F78D8851-D6C2-4A9C-B48D-365ABF5ECFF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456377F0-DB85-41E3-9E9A-3CD706C8C1E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9869467B-5CB1-47C5-87BB-E53B26CE26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06AB88C6-04AA-4EBF-BA69-5298B5FDA8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18CF75E5-30C8-4FF6-91A2-E3DE38C708C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F433D96B-217D-4262-A440-10C6E1C3CA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B06B07AE-92CF-4351-8439-1009FEB1591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9C9B165D-3E1B-4295-BC25-1497278138F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51CDA761-73E0-43D8-9DF8-7E9BB504C51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8C31C300-B6E0-43D2-B8C2-2737CB0D7C9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63316DF7-2DF2-4BD1-83CC-43EBAE54F82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DF792238-A50F-4612-AD88-B62A25F7915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55A0DDD8-BBF5-4B0A-85B7-3D9C8EB3BC5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D30A608D-E33E-42C3-829B-C03D9FBC893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28F38DE2-5805-4F21-BAA8-5564EA3576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DC7A5008-A68E-4362-8598-820A664EAC1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F85B116A-1E9A-4E96-9FDB-D1CC17CEBF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809" name="直線コネクタ 808">
          <a:extLst>
            <a:ext uri="{FF2B5EF4-FFF2-40B4-BE49-F238E27FC236}">
              <a16:creationId xmlns:a16="http://schemas.microsoft.com/office/drawing/2014/main" id="{53E8D710-8081-44AB-979F-D6BE203A22B5}"/>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0" name="【児童館】&#10;一人当たり面積最小値テキスト">
          <a:extLst>
            <a:ext uri="{FF2B5EF4-FFF2-40B4-BE49-F238E27FC236}">
              <a16:creationId xmlns:a16="http://schemas.microsoft.com/office/drawing/2014/main" id="{E064B20C-ECB7-4F28-95B5-C5D912C0258D}"/>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1" name="直線コネクタ 810">
          <a:extLst>
            <a:ext uri="{FF2B5EF4-FFF2-40B4-BE49-F238E27FC236}">
              <a16:creationId xmlns:a16="http://schemas.microsoft.com/office/drawing/2014/main" id="{CF7C934A-51B0-4D7F-BF9E-6081BED80ED1}"/>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12" name="【児童館】&#10;一人当たり面積最大値テキスト">
          <a:extLst>
            <a:ext uri="{FF2B5EF4-FFF2-40B4-BE49-F238E27FC236}">
              <a16:creationId xmlns:a16="http://schemas.microsoft.com/office/drawing/2014/main" id="{BDF83765-D52F-4769-9509-12373C397B7E}"/>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13" name="直線コネクタ 812">
          <a:extLst>
            <a:ext uri="{FF2B5EF4-FFF2-40B4-BE49-F238E27FC236}">
              <a16:creationId xmlns:a16="http://schemas.microsoft.com/office/drawing/2014/main" id="{033DCABF-54B2-4B16-B99E-DD604AD5735D}"/>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814" name="【児童館】&#10;一人当たり面積平均値テキスト">
          <a:extLst>
            <a:ext uri="{FF2B5EF4-FFF2-40B4-BE49-F238E27FC236}">
              <a16:creationId xmlns:a16="http://schemas.microsoft.com/office/drawing/2014/main" id="{21F5560B-5390-4008-A347-C6C05F00ECB1}"/>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5" name="フローチャート: 判断 814">
          <a:extLst>
            <a:ext uri="{FF2B5EF4-FFF2-40B4-BE49-F238E27FC236}">
              <a16:creationId xmlns:a16="http://schemas.microsoft.com/office/drawing/2014/main" id="{A3C7DC82-E13D-48B1-BB5B-F43EBDD54F44}"/>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816" name="フローチャート: 判断 815">
          <a:extLst>
            <a:ext uri="{FF2B5EF4-FFF2-40B4-BE49-F238E27FC236}">
              <a16:creationId xmlns:a16="http://schemas.microsoft.com/office/drawing/2014/main" id="{A18758C7-CCC8-41A9-8C4B-22A76CA4B7EC}"/>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817" name="フローチャート: 判断 816">
          <a:extLst>
            <a:ext uri="{FF2B5EF4-FFF2-40B4-BE49-F238E27FC236}">
              <a16:creationId xmlns:a16="http://schemas.microsoft.com/office/drawing/2014/main" id="{C3CB6637-15BA-4A0E-9551-6F752A9E6016}"/>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18" name="フローチャート: 判断 817">
          <a:extLst>
            <a:ext uri="{FF2B5EF4-FFF2-40B4-BE49-F238E27FC236}">
              <a16:creationId xmlns:a16="http://schemas.microsoft.com/office/drawing/2014/main" id="{7C2705CC-8092-4EAD-A1B6-54CF55BEFF23}"/>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819" name="フローチャート: 判断 818">
          <a:extLst>
            <a:ext uri="{FF2B5EF4-FFF2-40B4-BE49-F238E27FC236}">
              <a16:creationId xmlns:a16="http://schemas.microsoft.com/office/drawing/2014/main" id="{85DA691D-74A1-432C-9D4B-9124ADC57CD3}"/>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4E8A034-81B1-4CC5-8FD7-CBAD6AE1512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7047827-343A-4A27-ABD7-0901BA298A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874B109-A212-498C-B6CF-091913E1E58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5C4C74A-A17A-4E3A-8789-7C327FC26B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F9CF8FC9-5142-4AC0-A8F0-C97F7E98E98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825" name="楕円 824">
          <a:extLst>
            <a:ext uri="{FF2B5EF4-FFF2-40B4-BE49-F238E27FC236}">
              <a16:creationId xmlns:a16="http://schemas.microsoft.com/office/drawing/2014/main" id="{964DFD64-6D2D-45B1-89CA-965326E29029}"/>
            </a:ext>
          </a:extLst>
        </xdr:cNvPr>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89679</xdr:rowOff>
    </xdr:from>
    <xdr:ext cx="469744" cy="259045"/>
    <xdr:sp macro="" textlink="">
      <xdr:nvSpPr>
        <xdr:cNvPr id="826" name="【児童館】&#10;一人当たり面積該当値テキスト">
          <a:extLst>
            <a:ext uri="{FF2B5EF4-FFF2-40B4-BE49-F238E27FC236}">
              <a16:creationId xmlns:a16="http://schemas.microsoft.com/office/drawing/2014/main" id="{10F2F56A-EEA4-4FCB-A630-C1634EA57CCE}"/>
            </a:ext>
          </a:extLst>
        </xdr:cNvPr>
        <xdr:cNvSpPr txBox="1"/>
      </xdr:nvSpPr>
      <xdr:spPr>
        <a:xfrm>
          <a:off x="22199600" y="1449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827" name="楕円 826">
          <a:extLst>
            <a:ext uri="{FF2B5EF4-FFF2-40B4-BE49-F238E27FC236}">
              <a16:creationId xmlns:a16="http://schemas.microsoft.com/office/drawing/2014/main" id="{37F33361-25FC-4AC5-B39E-E26C5D5779A4}"/>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828" name="直線コネクタ 827">
          <a:extLst>
            <a:ext uri="{FF2B5EF4-FFF2-40B4-BE49-F238E27FC236}">
              <a16:creationId xmlns:a16="http://schemas.microsoft.com/office/drawing/2014/main" id="{771018A6-C713-4FBE-901A-2E8A323CDA19}"/>
            </a:ext>
          </a:extLst>
        </xdr:cNvPr>
        <xdr:cNvCxnSpPr/>
      </xdr:nvCxnSpPr>
      <xdr:spPr>
        <a:xfrm>
          <a:off x="21323300" y="1462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829" name="楕円 828">
          <a:extLst>
            <a:ext uri="{FF2B5EF4-FFF2-40B4-BE49-F238E27FC236}">
              <a16:creationId xmlns:a16="http://schemas.microsoft.com/office/drawing/2014/main" id="{7E4FFA8F-ABA4-46AE-AB5F-47D590640A6D}"/>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58674</xdr:rowOff>
    </xdr:to>
    <xdr:cxnSp macro="">
      <xdr:nvCxnSpPr>
        <xdr:cNvPr id="830" name="直線コネクタ 829">
          <a:extLst>
            <a:ext uri="{FF2B5EF4-FFF2-40B4-BE49-F238E27FC236}">
              <a16:creationId xmlns:a16="http://schemas.microsoft.com/office/drawing/2014/main" id="{454BE7BD-5BF4-42CC-A3DA-FC98C27167EA}"/>
            </a:ext>
          </a:extLst>
        </xdr:cNvPr>
        <xdr:cNvCxnSpPr/>
      </xdr:nvCxnSpPr>
      <xdr:spPr>
        <a:xfrm flipV="1">
          <a:off x="20434300" y="1462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831" name="楕円 830">
          <a:extLst>
            <a:ext uri="{FF2B5EF4-FFF2-40B4-BE49-F238E27FC236}">
              <a16:creationId xmlns:a16="http://schemas.microsoft.com/office/drawing/2014/main" id="{51B5B633-6F7A-4344-8C54-D4EC7FF5C9D3}"/>
            </a:ext>
          </a:extLst>
        </xdr:cNvPr>
        <xdr:cNvSpPr/>
      </xdr:nvSpPr>
      <xdr:spPr>
        <a:xfrm>
          <a:off x="19494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63246</xdr:rowOff>
    </xdr:to>
    <xdr:cxnSp macro="">
      <xdr:nvCxnSpPr>
        <xdr:cNvPr id="832" name="直線コネクタ 831">
          <a:extLst>
            <a:ext uri="{FF2B5EF4-FFF2-40B4-BE49-F238E27FC236}">
              <a16:creationId xmlns:a16="http://schemas.microsoft.com/office/drawing/2014/main" id="{86DB0472-B57C-454C-929B-5C67900A9853}"/>
            </a:ext>
          </a:extLst>
        </xdr:cNvPr>
        <xdr:cNvCxnSpPr/>
      </xdr:nvCxnSpPr>
      <xdr:spPr>
        <a:xfrm flipV="1">
          <a:off x="19545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xdr:rowOff>
    </xdr:from>
    <xdr:to>
      <xdr:col>98</xdr:col>
      <xdr:colOff>38100</xdr:colOff>
      <xdr:row>85</xdr:row>
      <xdr:rowOff>114046</xdr:rowOff>
    </xdr:to>
    <xdr:sp macro="" textlink="">
      <xdr:nvSpPr>
        <xdr:cNvPr id="833" name="楕円 832">
          <a:extLst>
            <a:ext uri="{FF2B5EF4-FFF2-40B4-BE49-F238E27FC236}">
              <a16:creationId xmlns:a16="http://schemas.microsoft.com/office/drawing/2014/main" id="{57577DF4-E70A-4DCD-9799-B06AFE15735C}"/>
            </a:ext>
          </a:extLst>
        </xdr:cNvPr>
        <xdr:cNvSpPr/>
      </xdr:nvSpPr>
      <xdr:spPr>
        <a:xfrm>
          <a:off x="18605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63246</xdr:rowOff>
    </xdr:from>
    <xdr:to>
      <xdr:col>102</xdr:col>
      <xdr:colOff>114300</xdr:colOff>
      <xdr:row>85</xdr:row>
      <xdr:rowOff>63246</xdr:rowOff>
    </xdr:to>
    <xdr:cxnSp macro="">
      <xdr:nvCxnSpPr>
        <xdr:cNvPr id="834" name="直線コネクタ 833">
          <a:extLst>
            <a:ext uri="{FF2B5EF4-FFF2-40B4-BE49-F238E27FC236}">
              <a16:creationId xmlns:a16="http://schemas.microsoft.com/office/drawing/2014/main" id="{D96BF7FC-A003-43A6-9876-8E3F83150A31}"/>
            </a:ext>
          </a:extLst>
        </xdr:cNvPr>
        <xdr:cNvCxnSpPr/>
      </xdr:nvCxnSpPr>
      <xdr:spPr>
        <a:xfrm>
          <a:off x="18656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835" name="n_1aveValue【児童館】&#10;一人当たり面積">
          <a:extLst>
            <a:ext uri="{FF2B5EF4-FFF2-40B4-BE49-F238E27FC236}">
              <a16:creationId xmlns:a16="http://schemas.microsoft.com/office/drawing/2014/main" id="{53630624-6F0C-4F12-97AE-5FCB2895CC6C}"/>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836" name="n_2aveValue【児童館】&#10;一人当たり面積">
          <a:extLst>
            <a:ext uri="{FF2B5EF4-FFF2-40B4-BE49-F238E27FC236}">
              <a16:creationId xmlns:a16="http://schemas.microsoft.com/office/drawing/2014/main" id="{4330938B-CF12-4BD5-9FE1-4E7F0BABBAF9}"/>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837" name="n_3aveValue【児童館】&#10;一人当たり面積">
          <a:extLst>
            <a:ext uri="{FF2B5EF4-FFF2-40B4-BE49-F238E27FC236}">
              <a16:creationId xmlns:a16="http://schemas.microsoft.com/office/drawing/2014/main" id="{95B66264-833E-4929-BD46-0052AD1ACDD7}"/>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838" name="n_4aveValue【児童館】&#10;一人当たり面積">
          <a:extLst>
            <a:ext uri="{FF2B5EF4-FFF2-40B4-BE49-F238E27FC236}">
              <a16:creationId xmlns:a16="http://schemas.microsoft.com/office/drawing/2014/main" id="{79F1F02A-2706-4609-9084-EFEE2C00CADF}"/>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839" name="n_1mainValue【児童館】&#10;一人当たり面積">
          <a:extLst>
            <a:ext uri="{FF2B5EF4-FFF2-40B4-BE49-F238E27FC236}">
              <a16:creationId xmlns:a16="http://schemas.microsoft.com/office/drawing/2014/main" id="{E2F5DB56-DBF7-4859-A4FD-968F9DA1AD2B}"/>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840" name="n_2mainValue【児童館】&#10;一人当たり面積">
          <a:extLst>
            <a:ext uri="{FF2B5EF4-FFF2-40B4-BE49-F238E27FC236}">
              <a16:creationId xmlns:a16="http://schemas.microsoft.com/office/drawing/2014/main" id="{8F50D2AD-D14B-42EE-A2FB-31114A4AB1E1}"/>
            </a:ext>
          </a:extLst>
        </xdr:cNvPr>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105173</xdr:rowOff>
    </xdr:from>
    <xdr:ext cx="469744" cy="259045"/>
    <xdr:sp macro="" textlink="">
      <xdr:nvSpPr>
        <xdr:cNvPr id="841" name="n_3mainValue【児童館】&#10;一人当たり面積">
          <a:extLst>
            <a:ext uri="{FF2B5EF4-FFF2-40B4-BE49-F238E27FC236}">
              <a16:creationId xmlns:a16="http://schemas.microsoft.com/office/drawing/2014/main" id="{07C356B2-F627-4744-A339-012D97F6A9FE}"/>
            </a:ext>
          </a:extLst>
        </xdr:cNvPr>
        <xdr:cNvSpPr txBox="1"/>
      </xdr:nvSpPr>
      <xdr:spPr>
        <a:xfrm>
          <a:off x="19310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105173</xdr:rowOff>
    </xdr:from>
    <xdr:ext cx="469744" cy="259045"/>
    <xdr:sp macro="" textlink="">
      <xdr:nvSpPr>
        <xdr:cNvPr id="842" name="n_4mainValue【児童館】&#10;一人当たり面積">
          <a:extLst>
            <a:ext uri="{FF2B5EF4-FFF2-40B4-BE49-F238E27FC236}">
              <a16:creationId xmlns:a16="http://schemas.microsoft.com/office/drawing/2014/main" id="{A85520E9-0292-4917-A046-0DF158630A2D}"/>
            </a:ext>
          </a:extLst>
        </xdr:cNvPr>
        <xdr:cNvSpPr txBox="1"/>
      </xdr:nvSpPr>
      <xdr:spPr>
        <a:xfrm>
          <a:off x="18421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4B884ECD-2E13-41ED-8E37-08118D69C54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D9283D46-7056-4399-8FE5-3B460654855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7A0359CF-A9B6-4290-8F4D-3FABCE01FE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3FBCA294-DFE7-4CD2-9F2B-274F467B30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8E1367E8-9BEC-4EF8-88E5-E478169DA3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1D7174D9-25E7-4659-AB9D-19CC5E2CAB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2A2187B7-5711-423B-B3FE-A630C61142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1E2DC106-269D-4D63-8801-BC661A8168A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771AC20A-E345-41B5-97F0-ED42AB136E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E00AB683-070B-4E22-AC89-676817971D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1E20B87D-C8D5-4E4E-8CA4-432A186442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0D7C0816-0DCE-44ED-8C47-4D2E0614660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A6C2C2E4-8456-486A-819A-259F6CE0AB4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695FB959-45A6-4910-B4D6-F6F42C222B4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7CDA3C5B-179C-4961-8CA0-731412F77FE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F11427C8-84AD-42A8-AE24-2DAFDA904C8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149A7D43-2A8E-4A47-B7AD-0FF718C0901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BBFFF787-F513-4E2D-94C0-5C3B3B490E2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07ECABB6-8BFE-4680-8027-5B483AB8EE2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FAB342AA-F2BE-4668-BD24-B58BD589578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FF62B197-81C5-4586-92F4-FFD17D7192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6B9A0073-2B3B-4CC1-BD7E-5349B03405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1A636B8E-0FD7-4195-8320-A9A5DC32D23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a:extLst>
            <a:ext uri="{FF2B5EF4-FFF2-40B4-BE49-F238E27FC236}">
              <a16:creationId xmlns:a16="http://schemas.microsoft.com/office/drawing/2014/main" id="{D4D1278C-6BBF-4BCC-B937-780972E199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867" name="直線コネクタ 866">
          <a:extLst>
            <a:ext uri="{FF2B5EF4-FFF2-40B4-BE49-F238E27FC236}">
              <a16:creationId xmlns:a16="http://schemas.microsoft.com/office/drawing/2014/main" id="{D19911BD-06A7-4FA5-8238-20F1DCEC5036}"/>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8" name="【公民館】&#10;有形固定資産減価償却率最小値テキスト">
          <a:extLst>
            <a:ext uri="{FF2B5EF4-FFF2-40B4-BE49-F238E27FC236}">
              <a16:creationId xmlns:a16="http://schemas.microsoft.com/office/drawing/2014/main" id="{81B45D78-C97F-4E24-B5D6-D2DF9416246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9" name="直線コネクタ 868">
          <a:extLst>
            <a:ext uri="{FF2B5EF4-FFF2-40B4-BE49-F238E27FC236}">
              <a16:creationId xmlns:a16="http://schemas.microsoft.com/office/drawing/2014/main" id="{1F9DE4C0-D770-4158-9507-2AEE22FF165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70" name="【公民館】&#10;有形固定資産減価償却率最大値テキスト">
          <a:extLst>
            <a:ext uri="{FF2B5EF4-FFF2-40B4-BE49-F238E27FC236}">
              <a16:creationId xmlns:a16="http://schemas.microsoft.com/office/drawing/2014/main" id="{BB95BDA4-875A-4E47-AB98-79F520054D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71" name="直線コネクタ 870">
          <a:extLst>
            <a:ext uri="{FF2B5EF4-FFF2-40B4-BE49-F238E27FC236}">
              <a16:creationId xmlns:a16="http://schemas.microsoft.com/office/drawing/2014/main" id="{33D8EEE1-D014-4740-B367-C23F1A592326}"/>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872" name="【公民館】&#10;有形固定資産減価償却率平均値テキスト">
          <a:extLst>
            <a:ext uri="{FF2B5EF4-FFF2-40B4-BE49-F238E27FC236}">
              <a16:creationId xmlns:a16="http://schemas.microsoft.com/office/drawing/2014/main" id="{DE5FDF8F-614E-49EE-A984-7309FB11711D}"/>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73" name="フローチャート: 判断 872">
          <a:extLst>
            <a:ext uri="{FF2B5EF4-FFF2-40B4-BE49-F238E27FC236}">
              <a16:creationId xmlns:a16="http://schemas.microsoft.com/office/drawing/2014/main" id="{155A62C7-71E5-4127-B46A-2A1C7F7905F1}"/>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74" name="フローチャート: 判断 873">
          <a:extLst>
            <a:ext uri="{FF2B5EF4-FFF2-40B4-BE49-F238E27FC236}">
              <a16:creationId xmlns:a16="http://schemas.microsoft.com/office/drawing/2014/main" id="{F70CBEEF-F012-44F5-B4DE-BD145155BDF8}"/>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5" name="フローチャート: 判断 874">
          <a:extLst>
            <a:ext uri="{FF2B5EF4-FFF2-40B4-BE49-F238E27FC236}">
              <a16:creationId xmlns:a16="http://schemas.microsoft.com/office/drawing/2014/main" id="{6BE1737F-8830-41DB-B0C5-E16E5D740FAA}"/>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76" name="フローチャート: 判断 875">
          <a:extLst>
            <a:ext uri="{FF2B5EF4-FFF2-40B4-BE49-F238E27FC236}">
              <a16:creationId xmlns:a16="http://schemas.microsoft.com/office/drawing/2014/main" id="{E737F628-6CE3-433A-80F7-81492D20A909}"/>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877" name="フローチャート: 判断 876">
          <a:extLst>
            <a:ext uri="{FF2B5EF4-FFF2-40B4-BE49-F238E27FC236}">
              <a16:creationId xmlns:a16="http://schemas.microsoft.com/office/drawing/2014/main" id="{617FAE25-99C1-43E9-BACB-26CEA5F61748}"/>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FAEB665-5823-4D8C-8C4B-0FC1766B8D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3FA96FE-5435-4428-850F-413631FF530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8E02F12-F9A3-4415-AFE6-5C0ABDD3BA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224D19B-7426-4B35-AD3A-160A49F152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6CD47AD9-173C-4170-BCC5-7EC73AD7F5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10161</xdr:rowOff>
    </xdr:from>
    <xdr:to>
      <xdr:col>85</xdr:col>
      <xdr:colOff>177800</xdr:colOff>
      <xdr:row>107</xdr:row>
      <xdr:rowOff>111761</xdr:rowOff>
    </xdr:to>
    <xdr:sp macro="" textlink="">
      <xdr:nvSpPr>
        <xdr:cNvPr id="883" name="楕円 882">
          <a:extLst>
            <a:ext uri="{FF2B5EF4-FFF2-40B4-BE49-F238E27FC236}">
              <a16:creationId xmlns:a16="http://schemas.microsoft.com/office/drawing/2014/main" id="{3FD73B34-5ADF-4E35-B92C-5426EC1F32F1}"/>
            </a:ext>
          </a:extLst>
        </xdr:cNvPr>
        <xdr:cNvSpPr/>
      </xdr:nvSpPr>
      <xdr:spPr>
        <a:xfrm>
          <a:off x="16268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160038</xdr:rowOff>
    </xdr:from>
    <xdr:ext cx="405111" cy="259045"/>
    <xdr:sp macro="" textlink="">
      <xdr:nvSpPr>
        <xdr:cNvPr id="884" name="【公民館】&#10;有形固定資産減価償却率該当値テキスト">
          <a:extLst>
            <a:ext uri="{FF2B5EF4-FFF2-40B4-BE49-F238E27FC236}">
              <a16:creationId xmlns:a16="http://schemas.microsoft.com/office/drawing/2014/main" id="{185908DA-490E-4B04-AF94-5D36FB05FA28}"/>
            </a:ext>
          </a:extLst>
        </xdr:cNvPr>
        <xdr:cNvSpPr txBox="1"/>
      </xdr:nvSpPr>
      <xdr:spPr>
        <a:xfrm>
          <a:off x="16357600"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133986</xdr:rowOff>
    </xdr:from>
    <xdr:to>
      <xdr:col>81</xdr:col>
      <xdr:colOff>101600</xdr:colOff>
      <xdr:row>107</xdr:row>
      <xdr:rowOff>64136</xdr:rowOff>
    </xdr:to>
    <xdr:sp macro="" textlink="">
      <xdr:nvSpPr>
        <xdr:cNvPr id="885" name="楕円 884">
          <a:extLst>
            <a:ext uri="{FF2B5EF4-FFF2-40B4-BE49-F238E27FC236}">
              <a16:creationId xmlns:a16="http://schemas.microsoft.com/office/drawing/2014/main" id="{5355003F-9C3E-4787-BED9-2E48D03F6045}"/>
            </a:ext>
          </a:extLst>
        </xdr:cNvPr>
        <xdr:cNvSpPr/>
      </xdr:nvSpPr>
      <xdr:spPr>
        <a:xfrm>
          <a:off x="15430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13336</xdr:rowOff>
    </xdr:from>
    <xdr:to>
      <xdr:col>85</xdr:col>
      <xdr:colOff>127000</xdr:colOff>
      <xdr:row>107</xdr:row>
      <xdr:rowOff>60961</xdr:rowOff>
    </xdr:to>
    <xdr:cxnSp macro="">
      <xdr:nvCxnSpPr>
        <xdr:cNvPr id="886" name="直線コネクタ 885">
          <a:extLst>
            <a:ext uri="{FF2B5EF4-FFF2-40B4-BE49-F238E27FC236}">
              <a16:creationId xmlns:a16="http://schemas.microsoft.com/office/drawing/2014/main" id="{460F70A1-1D93-45B5-8541-4D8F6EFB654D}"/>
            </a:ext>
          </a:extLst>
        </xdr:cNvPr>
        <xdr:cNvCxnSpPr/>
      </xdr:nvCxnSpPr>
      <xdr:spPr>
        <a:xfrm>
          <a:off x="15481300" y="1835848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887" name="楕円 886">
          <a:extLst>
            <a:ext uri="{FF2B5EF4-FFF2-40B4-BE49-F238E27FC236}">
              <a16:creationId xmlns:a16="http://schemas.microsoft.com/office/drawing/2014/main" id="{A21B8DD9-5BF1-46AA-83B1-CC2FD6957283}"/>
            </a:ext>
          </a:extLst>
        </xdr:cNvPr>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13336</xdr:rowOff>
    </xdr:to>
    <xdr:cxnSp macro="">
      <xdr:nvCxnSpPr>
        <xdr:cNvPr id="888" name="直線コネクタ 887">
          <a:extLst>
            <a:ext uri="{FF2B5EF4-FFF2-40B4-BE49-F238E27FC236}">
              <a16:creationId xmlns:a16="http://schemas.microsoft.com/office/drawing/2014/main" id="{B556190C-5BD6-4176-9958-E81A3E0603A8}"/>
            </a:ext>
          </a:extLst>
        </xdr:cNvPr>
        <xdr:cNvCxnSpPr/>
      </xdr:nvCxnSpPr>
      <xdr:spPr>
        <a:xfrm>
          <a:off x="14592300" y="18318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46355</xdr:rowOff>
    </xdr:from>
    <xdr:to>
      <xdr:col>72</xdr:col>
      <xdr:colOff>38100</xdr:colOff>
      <xdr:row>106</xdr:row>
      <xdr:rowOff>147955</xdr:rowOff>
    </xdr:to>
    <xdr:sp macro="" textlink="">
      <xdr:nvSpPr>
        <xdr:cNvPr id="889" name="楕円 888">
          <a:extLst>
            <a:ext uri="{FF2B5EF4-FFF2-40B4-BE49-F238E27FC236}">
              <a16:creationId xmlns:a16="http://schemas.microsoft.com/office/drawing/2014/main" id="{716CA0A2-9F07-4EFD-A62D-7D0A7B39912A}"/>
            </a:ext>
          </a:extLst>
        </xdr:cNvPr>
        <xdr:cNvSpPr/>
      </xdr:nvSpPr>
      <xdr:spPr>
        <a:xfrm>
          <a:off x="13652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97155</xdr:rowOff>
    </xdr:from>
    <xdr:to>
      <xdr:col>76</xdr:col>
      <xdr:colOff>114300</xdr:colOff>
      <xdr:row>106</xdr:row>
      <xdr:rowOff>144780</xdr:rowOff>
    </xdr:to>
    <xdr:cxnSp macro="">
      <xdr:nvCxnSpPr>
        <xdr:cNvPr id="890" name="直線コネクタ 889">
          <a:extLst>
            <a:ext uri="{FF2B5EF4-FFF2-40B4-BE49-F238E27FC236}">
              <a16:creationId xmlns:a16="http://schemas.microsoft.com/office/drawing/2014/main" id="{57341C7F-4695-4EC0-A4F4-8788FB61D715}"/>
            </a:ext>
          </a:extLst>
        </xdr:cNvPr>
        <xdr:cNvCxnSpPr/>
      </xdr:nvCxnSpPr>
      <xdr:spPr>
        <a:xfrm>
          <a:off x="13703300" y="182708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170180</xdr:rowOff>
    </xdr:from>
    <xdr:to>
      <xdr:col>67</xdr:col>
      <xdr:colOff>101600</xdr:colOff>
      <xdr:row>106</xdr:row>
      <xdr:rowOff>100330</xdr:rowOff>
    </xdr:to>
    <xdr:sp macro="" textlink="">
      <xdr:nvSpPr>
        <xdr:cNvPr id="891" name="楕円 890">
          <a:extLst>
            <a:ext uri="{FF2B5EF4-FFF2-40B4-BE49-F238E27FC236}">
              <a16:creationId xmlns:a16="http://schemas.microsoft.com/office/drawing/2014/main" id="{6FAAC953-CD42-4AED-9D1B-6ABE16E52386}"/>
            </a:ext>
          </a:extLst>
        </xdr:cNvPr>
        <xdr:cNvSpPr/>
      </xdr:nvSpPr>
      <xdr:spPr>
        <a:xfrm>
          <a:off x="1276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49530</xdr:rowOff>
    </xdr:from>
    <xdr:to>
      <xdr:col>71</xdr:col>
      <xdr:colOff>177800</xdr:colOff>
      <xdr:row>106</xdr:row>
      <xdr:rowOff>97155</xdr:rowOff>
    </xdr:to>
    <xdr:cxnSp macro="">
      <xdr:nvCxnSpPr>
        <xdr:cNvPr id="892" name="直線コネクタ 891">
          <a:extLst>
            <a:ext uri="{FF2B5EF4-FFF2-40B4-BE49-F238E27FC236}">
              <a16:creationId xmlns:a16="http://schemas.microsoft.com/office/drawing/2014/main" id="{5872C30C-7C74-4DE2-8CAE-49D5083D6210}"/>
            </a:ext>
          </a:extLst>
        </xdr:cNvPr>
        <xdr:cNvCxnSpPr/>
      </xdr:nvCxnSpPr>
      <xdr:spPr>
        <a:xfrm>
          <a:off x="12814300" y="182232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893" name="n_1aveValue【公民館】&#10;有形固定資産減価償却率">
          <a:extLst>
            <a:ext uri="{FF2B5EF4-FFF2-40B4-BE49-F238E27FC236}">
              <a16:creationId xmlns:a16="http://schemas.microsoft.com/office/drawing/2014/main" id="{4BF5EA5F-F92F-4B89-8D2E-E74993019C54}"/>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894" name="n_2aveValue【公民館】&#10;有形固定資産減価償却率">
          <a:extLst>
            <a:ext uri="{FF2B5EF4-FFF2-40B4-BE49-F238E27FC236}">
              <a16:creationId xmlns:a16="http://schemas.microsoft.com/office/drawing/2014/main" id="{3DF26DCB-0476-4D39-9A0D-DE09DD57B52D}"/>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895" name="n_3aveValue【公民館】&#10;有形固定資産減価償却率">
          <a:extLst>
            <a:ext uri="{FF2B5EF4-FFF2-40B4-BE49-F238E27FC236}">
              <a16:creationId xmlns:a16="http://schemas.microsoft.com/office/drawing/2014/main" id="{23E7112F-1BF7-4F23-BF9E-8A1ECE1AC249}"/>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896" name="n_4aveValue【公民館】&#10;有形固定資産減価償却率">
          <a:extLst>
            <a:ext uri="{FF2B5EF4-FFF2-40B4-BE49-F238E27FC236}">
              <a16:creationId xmlns:a16="http://schemas.microsoft.com/office/drawing/2014/main" id="{164FFE42-EE40-46F3-93ED-98C2F6BBF261}"/>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55263</xdr:rowOff>
    </xdr:from>
    <xdr:ext cx="405111" cy="259045"/>
    <xdr:sp macro="" textlink="">
      <xdr:nvSpPr>
        <xdr:cNvPr id="897" name="n_1mainValue【公民館】&#10;有形固定資産減価償却率">
          <a:extLst>
            <a:ext uri="{FF2B5EF4-FFF2-40B4-BE49-F238E27FC236}">
              <a16:creationId xmlns:a16="http://schemas.microsoft.com/office/drawing/2014/main" id="{6059D97B-A88E-41CC-A937-6B723CC3387C}"/>
            </a:ext>
          </a:extLst>
        </xdr:cNvPr>
        <xdr:cNvSpPr txBox="1"/>
      </xdr:nvSpPr>
      <xdr:spPr>
        <a:xfrm>
          <a:off x="152660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898" name="n_2mainValue【公民館】&#10;有形固定資産減価償却率">
          <a:extLst>
            <a:ext uri="{FF2B5EF4-FFF2-40B4-BE49-F238E27FC236}">
              <a16:creationId xmlns:a16="http://schemas.microsoft.com/office/drawing/2014/main" id="{7BF082F1-F872-4CD2-8FCA-D8D4AC49C6A7}"/>
            </a:ext>
          </a:extLst>
        </xdr:cNvPr>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139082</xdr:rowOff>
    </xdr:from>
    <xdr:ext cx="405111" cy="259045"/>
    <xdr:sp macro="" textlink="">
      <xdr:nvSpPr>
        <xdr:cNvPr id="899" name="n_3mainValue【公民館】&#10;有形固定資産減価償却率">
          <a:extLst>
            <a:ext uri="{FF2B5EF4-FFF2-40B4-BE49-F238E27FC236}">
              <a16:creationId xmlns:a16="http://schemas.microsoft.com/office/drawing/2014/main" id="{2DF464D5-FCB5-4115-908D-0B12364DFC51}"/>
            </a:ext>
          </a:extLst>
        </xdr:cNvPr>
        <xdr:cNvSpPr txBox="1"/>
      </xdr:nvSpPr>
      <xdr:spPr>
        <a:xfrm>
          <a:off x="13500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91457</xdr:rowOff>
    </xdr:from>
    <xdr:ext cx="405111" cy="259045"/>
    <xdr:sp macro="" textlink="">
      <xdr:nvSpPr>
        <xdr:cNvPr id="900" name="n_4mainValue【公民館】&#10;有形固定資産減価償却率">
          <a:extLst>
            <a:ext uri="{FF2B5EF4-FFF2-40B4-BE49-F238E27FC236}">
              <a16:creationId xmlns:a16="http://schemas.microsoft.com/office/drawing/2014/main" id="{C5F855F0-62F6-4271-9765-7BA01754600A}"/>
            </a:ext>
          </a:extLst>
        </xdr:cNvPr>
        <xdr:cNvSpPr txBox="1"/>
      </xdr:nvSpPr>
      <xdr:spPr>
        <a:xfrm>
          <a:off x="12611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A5378CAF-99D2-4C8E-99A1-12DEA2271C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1185561D-05C4-47DE-8AD8-95CEC501CB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44A17FC2-86A1-4B70-A449-DDC1B7D21A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F99B4E81-6083-4040-B5A9-BC5EF7E379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49EB1473-B01A-4361-BFA5-4404808CE1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F0B63241-ED50-4692-8D7F-55211756F31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6AE24491-8C99-460A-B6B4-B7D7C99C93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C03CDC89-BC50-4C5F-BE46-1C04A767FD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2BBF62B7-9158-462F-89CE-529EED6FD7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23CE36E7-7994-4005-974B-033C0A7EBF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5FF503C0-B588-4934-94AC-DDDBEF0242B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1C640879-E7B4-4F9D-B21F-C30361E714B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2108B57D-4626-4DB0-A8B0-FCD538BA934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C02ABD53-F908-4C14-97EE-8CE06A016E3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AFE11A47-1685-4B17-945B-400EBC7C29C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85225A6A-861D-4200-A8D4-8DC8C6A13A8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50900485-3845-420D-8D5E-6BA959A538F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83D1F60A-F751-41BA-9A08-E8413DF97EB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1ADFDA84-7561-4199-92B3-3EBABE4C015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2D2EC636-362D-4C32-A4FD-AD2C2875CEB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E1EC69AB-52E3-48C7-9926-C4D7A7433D7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D690B879-4900-4CBA-893B-1DF3BD3F248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8AA6E48B-2F68-4690-A485-101957C83B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D32287EE-FA40-4CFC-BFFA-01530943DA3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公民館】&#10;一人当たり面積グラフ枠">
          <a:extLst>
            <a:ext uri="{FF2B5EF4-FFF2-40B4-BE49-F238E27FC236}">
              <a16:creationId xmlns:a16="http://schemas.microsoft.com/office/drawing/2014/main" id="{03EA3951-1BDE-4200-BEF9-7395AC8BFE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926" name="直線コネクタ 925">
          <a:extLst>
            <a:ext uri="{FF2B5EF4-FFF2-40B4-BE49-F238E27FC236}">
              <a16:creationId xmlns:a16="http://schemas.microsoft.com/office/drawing/2014/main" id="{30EC4C9A-361B-44C3-9D59-3587A155BCF4}"/>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27" name="【公民館】&#10;一人当たり面積最小値テキスト">
          <a:extLst>
            <a:ext uri="{FF2B5EF4-FFF2-40B4-BE49-F238E27FC236}">
              <a16:creationId xmlns:a16="http://schemas.microsoft.com/office/drawing/2014/main" id="{70C9DFB2-E7ED-4B54-A966-8D6565108EFC}"/>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28" name="直線コネクタ 927">
          <a:extLst>
            <a:ext uri="{FF2B5EF4-FFF2-40B4-BE49-F238E27FC236}">
              <a16:creationId xmlns:a16="http://schemas.microsoft.com/office/drawing/2014/main" id="{AC0E9F0C-BDCB-4C22-8B4E-F47266789E6E}"/>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929" name="【公民館】&#10;一人当たり面積最大値テキスト">
          <a:extLst>
            <a:ext uri="{FF2B5EF4-FFF2-40B4-BE49-F238E27FC236}">
              <a16:creationId xmlns:a16="http://schemas.microsoft.com/office/drawing/2014/main" id="{D5E98690-D576-4047-99D7-ADBF1581A473}"/>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930" name="直線コネクタ 929">
          <a:extLst>
            <a:ext uri="{FF2B5EF4-FFF2-40B4-BE49-F238E27FC236}">
              <a16:creationId xmlns:a16="http://schemas.microsoft.com/office/drawing/2014/main" id="{141F5286-74B4-4F5B-B742-DC200EC3EE8E}"/>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116495</xdr:rowOff>
    </xdr:from>
    <xdr:ext cx="469744" cy="259045"/>
    <xdr:sp macro="" textlink="">
      <xdr:nvSpPr>
        <xdr:cNvPr id="931" name="【公民館】&#10;一人当たり面積平均値テキスト">
          <a:extLst>
            <a:ext uri="{FF2B5EF4-FFF2-40B4-BE49-F238E27FC236}">
              <a16:creationId xmlns:a16="http://schemas.microsoft.com/office/drawing/2014/main" id="{F6465EB0-D474-4B3A-9B5B-A4C9CA73E00D}"/>
            </a:ext>
          </a:extLst>
        </xdr:cNvPr>
        <xdr:cNvSpPr txBox="1"/>
      </xdr:nvSpPr>
      <xdr:spPr>
        <a:xfrm>
          <a:off x="22199600" y="1829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32" name="フローチャート: 判断 931">
          <a:extLst>
            <a:ext uri="{FF2B5EF4-FFF2-40B4-BE49-F238E27FC236}">
              <a16:creationId xmlns:a16="http://schemas.microsoft.com/office/drawing/2014/main" id="{9EC7ABBF-85F3-4BC8-A258-4C733704DD94}"/>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33" name="フローチャート: 判断 932">
          <a:extLst>
            <a:ext uri="{FF2B5EF4-FFF2-40B4-BE49-F238E27FC236}">
              <a16:creationId xmlns:a16="http://schemas.microsoft.com/office/drawing/2014/main" id="{59BC2B76-D7AA-44D4-BFBA-C20015EB5B6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34" name="フローチャート: 判断 933">
          <a:extLst>
            <a:ext uri="{FF2B5EF4-FFF2-40B4-BE49-F238E27FC236}">
              <a16:creationId xmlns:a16="http://schemas.microsoft.com/office/drawing/2014/main" id="{FEE88DD8-C6EF-4EC9-A8F2-11ECF4A69437}"/>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5" name="フローチャート: 判断 934">
          <a:extLst>
            <a:ext uri="{FF2B5EF4-FFF2-40B4-BE49-F238E27FC236}">
              <a16:creationId xmlns:a16="http://schemas.microsoft.com/office/drawing/2014/main" id="{E59E9ABF-E312-45B7-A9E5-6A72DCFA73BC}"/>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36" name="フローチャート: 判断 935">
          <a:extLst>
            <a:ext uri="{FF2B5EF4-FFF2-40B4-BE49-F238E27FC236}">
              <a16:creationId xmlns:a16="http://schemas.microsoft.com/office/drawing/2014/main" id="{56F67955-2F07-4104-80F6-CACFF08AB1D8}"/>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0D83563-F588-4F65-AC0D-556ADCCC35B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271476D-6867-4D1B-817F-65959D4606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AF591850-2760-486E-97A6-16A4B844CB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FCD3545-C63D-4A3B-B7A1-A6E2C21B9D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E1EDF13A-AF95-4C5E-8D73-51769385E3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131536</xdr:rowOff>
    </xdr:from>
    <xdr:to>
      <xdr:col>116</xdr:col>
      <xdr:colOff>114300</xdr:colOff>
      <xdr:row>107</xdr:row>
      <xdr:rowOff>61686</xdr:rowOff>
    </xdr:to>
    <xdr:sp macro="" textlink="">
      <xdr:nvSpPr>
        <xdr:cNvPr id="942" name="楕円 941">
          <a:extLst>
            <a:ext uri="{FF2B5EF4-FFF2-40B4-BE49-F238E27FC236}">
              <a16:creationId xmlns:a16="http://schemas.microsoft.com/office/drawing/2014/main" id="{5050850F-BAD7-4F9D-8BF6-C80773D3C97C}"/>
            </a:ext>
          </a:extLst>
        </xdr:cNvPr>
        <xdr:cNvSpPr/>
      </xdr:nvSpPr>
      <xdr:spPr>
        <a:xfrm>
          <a:off x="22110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154413</xdr:rowOff>
    </xdr:from>
    <xdr:ext cx="469744" cy="259045"/>
    <xdr:sp macro="" textlink="">
      <xdr:nvSpPr>
        <xdr:cNvPr id="943" name="【公民館】&#10;一人当たり面積該当値テキスト">
          <a:extLst>
            <a:ext uri="{FF2B5EF4-FFF2-40B4-BE49-F238E27FC236}">
              <a16:creationId xmlns:a16="http://schemas.microsoft.com/office/drawing/2014/main" id="{027317A6-AFB6-41A6-85D5-C9982D0DA7F9}"/>
            </a:ext>
          </a:extLst>
        </xdr:cNvPr>
        <xdr:cNvSpPr txBox="1"/>
      </xdr:nvSpPr>
      <xdr:spPr>
        <a:xfrm>
          <a:off x="22199600" y="1815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944" name="楕円 943">
          <a:extLst>
            <a:ext uri="{FF2B5EF4-FFF2-40B4-BE49-F238E27FC236}">
              <a16:creationId xmlns:a16="http://schemas.microsoft.com/office/drawing/2014/main" id="{A0B88D8B-EA32-40D6-AA11-D95CF8320977}"/>
            </a:ext>
          </a:extLst>
        </xdr:cNvPr>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10886</xdr:rowOff>
    </xdr:from>
    <xdr:to>
      <xdr:col>116</xdr:col>
      <xdr:colOff>63500</xdr:colOff>
      <xdr:row>107</xdr:row>
      <xdr:rowOff>19050</xdr:rowOff>
    </xdr:to>
    <xdr:cxnSp macro="">
      <xdr:nvCxnSpPr>
        <xdr:cNvPr id="945" name="直線コネクタ 944">
          <a:extLst>
            <a:ext uri="{FF2B5EF4-FFF2-40B4-BE49-F238E27FC236}">
              <a16:creationId xmlns:a16="http://schemas.microsoft.com/office/drawing/2014/main" id="{FC591398-E8AA-47F1-B0E6-10A103CC51E5}"/>
            </a:ext>
          </a:extLst>
        </xdr:cNvPr>
        <xdr:cNvCxnSpPr/>
      </xdr:nvCxnSpPr>
      <xdr:spPr>
        <a:xfrm flipV="1">
          <a:off x="21323300" y="1835603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946" name="楕円 945">
          <a:extLst>
            <a:ext uri="{FF2B5EF4-FFF2-40B4-BE49-F238E27FC236}">
              <a16:creationId xmlns:a16="http://schemas.microsoft.com/office/drawing/2014/main" id="{F599B0C6-B5F0-4584-B59C-2344251F3D77}"/>
            </a:ext>
          </a:extLst>
        </xdr:cNvPr>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25581</xdr:rowOff>
    </xdr:to>
    <xdr:cxnSp macro="">
      <xdr:nvCxnSpPr>
        <xdr:cNvPr id="947" name="直線コネクタ 946">
          <a:extLst>
            <a:ext uri="{FF2B5EF4-FFF2-40B4-BE49-F238E27FC236}">
              <a16:creationId xmlns:a16="http://schemas.microsoft.com/office/drawing/2014/main" id="{AAA36889-36A0-494C-8166-080FE3FD7F55}"/>
            </a:ext>
          </a:extLst>
        </xdr:cNvPr>
        <xdr:cNvCxnSpPr/>
      </xdr:nvCxnSpPr>
      <xdr:spPr>
        <a:xfrm flipV="1">
          <a:off x="20434300" y="183642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152763</xdr:rowOff>
    </xdr:from>
    <xdr:to>
      <xdr:col>102</xdr:col>
      <xdr:colOff>165100</xdr:colOff>
      <xdr:row>107</xdr:row>
      <xdr:rowOff>82913</xdr:rowOff>
    </xdr:to>
    <xdr:sp macro="" textlink="">
      <xdr:nvSpPr>
        <xdr:cNvPr id="948" name="楕円 947">
          <a:extLst>
            <a:ext uri="{FF2B5EF4-FFF2-40B4-BE49-F238E27FC236}">
              <a16:creationId xmlns:a16="http://schemas.microsoft.com/office/drawing/2014/main" id="{4243D93B-222E-4EA2-B423-3B43AF2DB9AF}"/>
            </a:ext>
          </a:extLst>
        </xdr:cNvPr>
        <xdr:cNvSpPr/>
      </xdr:nvSpPr>
      <xdr:spPr>
        <a:xfrm>
          <a:off x="19494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32113</xdr:rowOff>
    </xdr:to>
    <xdr:cxnSp macro="">
      <xdr:nvCxnSpPr>
        <xdr:cNvPr id="949" name="直線コネクタ 948">
          <a:extLst>
            <a:ext uri="{FF2B5EF4-FFF2-40B4-BE49-F238E27FC236}">
              <a16:creationId xmlns:a16="http://schemas.microsoft.com/office/drawing/2014/main" id="{D356CEAA-247F-41AB-A8A0-62A2E6C4ECE8}"/>
            </a:ext>
          </a:extLst>
        </xdr:cNvPr>
        <xdr:cNvCxnSpPr/>
      </xdr:nvCxnSpPr>
      <xdr:spPr>
        <a:xfrm flipV="1">
          <a:off x="19545300" y="183707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950" name="楕円 949">
          <a:extLst>
            <a:ext uri="{FF2B5EF4-FFF2-40B4-BE49-F238E27FC236}">
              <a16:creationId xmlns:a16="http://schemas.microsoft.com/office/drawing/2014/main" id="{25FCA26C-A0B3-4BFB-85E9-FC1AF5AAD54A}"/>
            </a:ext>
          </a:extLst>
        </xdr:cNvPr>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38644</xdr:rowOff>
    </xdr:to>
    <xdr:cxnSp macro="">
      <xdr:nvCxnSpPr>
        <xdr:cNvPr id="951" name="直線コネクタ 950">
          <a:extLst>
            <a:ext uri="{FF2B5EF4-FFF2-40B4-BE49-F238E27FC236}">
              <a16:creationId xmlns:a16="http://schemas.microsoft.com/office/drawing/2014/main" id="{1225D98D-9ECF-4FDB-99F9-760E5443A6CF}"/>
            </a:ext>
          </a:extLst>
        </xdr:cNvPr>
        <xdr:cNvCxnSpPr/>
      </xdr:nvCxnSpPr>
      <xdr:spPr>
        <a:xfrm flipV="1">
          <a:off x="18656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952" name="n_1aveValue【公民館】&#10;一人当たり面積">
          <a:extLst>
            <a:ext uri="{FF2B5EF4-FFF2-40B4-BE49-F238E27FC236}">
              <a16:creationId xmlns:a16="http://schemas.microsoft.com/office/drawing/2014/main" id="{26E46E0D-C208-46FE-85C1-7792CDF53119}"/>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53" name="n_2aveValue【公民館】&#10;一人当たり面積">
          <a:extLst>
            <a:ext uri="{FF2B5EF4-FFF2-40B4-BE49-F238E27FC236}">
              <a16:creationId xmlns:a16="http://schemas.microsoft.com/office/drawing/2014/main" id="{EC4D075C-661D-45F6-9A52-5BDCF3D9EBA6}"/>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54" name="n_3aveValue【公民館】&#10;一人当たり面積">
          <a:extLst>
            <a:ext uri="{FF2B5EF4-FFF2-40B4-BE49-F238E27FC236}">
              <a16:creationId xmlns:a16="http://schemas.microsoft.com/office/drawing/2014/main" id="{2F38E8ED-AEC0-4B1F-A077-487E922664CC}"/>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955" name="n_4aveValue【公民館】&#10;一人当たり面積">
          <a:extLst>
            <a:ext uri="{FF2B5EF4-FFF2-40B4-BE49-F238E27FC236}">
              <a16:creationId xmlns:a16="http://schemas.microsoft.com/office/drawing/2014/main" id="{71A107C8-5BB8-44FD-BE7A-59A0370474F0}"/>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86377</xdr:rowOff>
    </xdr:from>
    <xdr:ext cx="469744" cy="259045"/>
    <xdr:sp macro="" textlink="">
      <xdr:nvSpPr>
        <xdr:cNvPr id="956" name="n_1mainValue【公民館】&#10;一人当たり面積">
          <a:extLst>
            <a:ext uri="{FF2B5EF4-FFF2-40B4-BE49-F238E27FC236}">
              <a16:creationId xmlns:a16="http://schemas.microsoft.com/office/drawing/2014/main" id="{CDC99F0D-FFAB-4514-9AE8-054C84A6E0DD}"/>
            </a:ext>
          </a:extLst>
        </xdr:cNvPr>
        <xdr:cNvSpPr txBox="1"/>
      </xdr:nvSpPr>
      <xdr:spPr>
        <a:xfrm>
          <a:off x="210757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92908</xdr:rowOff>
    </xdr:from>
    <xdr:ext cx="469744" cy="259045"/>
    <xdr:sp macro="" textlink="">
      <xdr:nvSpPr>
        <xdr:cNvPr id="957" name="n_2mainValue【公民館】&#10;一人当たり面積">
          <a:extLst>
            <a:ext uri="{FF2B5EF4-FFF2-40B4-BE49-F238E27FC236}">
              <a16:creationId xmlns:a16="http://schemas.microsoft.com/office/drawing/2014/main" id="{C16E5D13-594F-4AA7-86CC-152CA98D5EF6}"/>
            </a:ext>
          </a:extLst>
        </xdr:cNvPr>
        <xdr:cNvSpPr txBox="1"/>
      </xdr:nvSpPr>
      <xdr:spPr>
        <a:xfrm>
          <a:off x="20199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74040</xdr:rowOff>
    </xdr:from>
    <xdr:ext cx="469744" cy="259045"/>
    <xdr:sp macro="" textlink="">
      <xdr:nvSpPr>
        <xdr:cNvPr id="958" name="n_3mainValue【公民館】&#10;一人当たり面積">
          <a:extLst>
            <a:ext uri="{FF2B5EF4-FFF2-40B4-BE49-F238E27FC236}">
              <a16:creationId xmlns:a16="http://schemas.microsoft.com/office/drawing/2014/main" id="{638A7500-D73A-478F-8681-BD9B651E3B8E}"/>
            </a:ext>
          </a:extLst>
        </xdr:cNvPr>
        <xdr:cNvSpPr txBox="1"/>
      </xdr:nvSpPr>
      <xdr:spPr>
        <a:xfrm>
          <a:off x="19310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105971</xdr:rowOff>
    </xdr:from>
    <xdr:ext cx="469744" cy="259045"/>
    <xdr:sp macro="" textlink="">
      <xdr:nvSpPr>
        <xdr:cNvPr id="959" name="n_4mainValue【公民館】&#10;一人当たり面積">
          <a:extLst>
            <a:ext uri="{FF2B5EF4-FFF2-40B4-BE49-F238E27FC236}">
              <a16:creationId xmlns:a16="http://schemas.microsoft.com/office/drawing/2014/main" id="{4093CBA0-78A8-46E5-B399-2ABF88554D1A}"/>
            </a:ext>
          </a:extLst>
        </xdr:cNvPr>
        <xdr:cNvSpPr txBox="1"/>
      </xdr:nvSpPr>
      <xdr:spPr>
        <a:xfrm>
          <a:off x="18421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555287EF-C036-48D6-8DCA-400BE6C1C0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076675E6-1318-4AE2-95E5-5D0621B2EA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5DB8C98D-1924-46B4-ACDB-CD9611338D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類似団体と比較して特に有形固定資産減価償却率が高くなっている施設は、保育所・児童館となっており、両施設共に建設から相当年数経過しているため、有形固定資産減価償却率は</a:t>
          </a:r>
          <a:r>
            <a:rPr kumimoji="1" lang="en-US" altLang="ja-JP" sz="1200">
              <a:solidFill>
                <a:schemeClr val="dk1"/>
              </a:solidFill>
              <a:effectLst/>
              <a:latin typeface="+mn-lt"/>
              <a:ea typeface="+mn-ea"/>
              <a:cs typeface="+mn-cs"/>
            </a:rPr>
            <a:t>95</a:t>
          </a:r>
          <a:r>
            <a:rPr kumimoji="1" lang="ja-JP" altLang="ja-JP" sz="1200">
              <a:solidFill>
                <a:schemeClr val="dk1"/>
              </a:solidFill>
              <a:effectLst/>
              <a:latin typeface="+mn-lt"/>
              <a:ea typeface="+mn-ea"/>
              <a:cs typeface="+mn-cs"/>
            </a:rPr>
            <a:t>％を超えている。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保育所については、建設当初、複合ｸﾗｽを想定した間取りとなっていることもあり、少子化ではあるものの、一人当たり面積は類似団体と比較して最低水準に位置している。人口減少、少子化により今後の施設のあり方について、施設の集約化、統廃合等も視野に入れながら整備を進め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営住宅については、建設から相当年数経過しているものもあり有形固定資産減価償却率も類似団体よりやや高い水準ではあるが、定期的な修繕・改修等を行ってきている。人口減少が進んでいるため、建設当時と人口総体、人口構造が変化していることから、一人当たり面積は類似団体よりも高くなっているが、今後、公営住宅長寿命化計画に基づき、計画的な更新・用途廃止等を行いながら、需要と供給のバランスを考慮した公営住宅の整備を進め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学校施設についても、類似団体との比較では高い比率である。他町村では人口減少、少子化に伴い学校再編を実施していると考えられるが、本町においても今後は適正な学校配置を検討し、将来的な統廃合に向けた取り組みを進めながら、適正な施設整備を行う。</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F01259-25C7-4D2F-A99F-4AC932156A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78ECCD-98DB-4F54-A247-06920C58317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510B48-39FA-4D38-AA17-93FF155FA1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82C86F-CAB2-489B-8645-EB1304F09F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9C508F-BC75-4D15-9753-18C8AD2A3B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ABE752-C0AA-441C-B9CC-1CB0D9E7B6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C1F0EC-05CC-450E-A74A-6089E91D39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5576BD-B676-452A-BC29-A64506357C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81D469-291E-4805-9F11-E9D4D07A85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B25A94-2AD0-4BCE-B802-411DE70B31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1977B8-0849-4044-BC86-826158370B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26BAB9-E8FD-40B7-98F4-4934E41BC3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257AB6-DDE0-494A-BDD0-1453F7CE0B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78EA7D-9A4F-4140-B839-23B2D8BEC5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98A865-65D7-4EB0-8DD6-4FB306CF1B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1DA852-CD28-4490-AD41-F768B54F8DC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841661-B29A-4A4A-9241-8A942AA116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9D770D-0FFC-40FC-B595-CA48E92F6B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BB6B42-4B81-42D5-8358-696CF3DB96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4FC517-8C98-49E4-981F-D48D9E99B5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1855ED-59FD-44CB-8269-A8EF9717E1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B5B260-3032-402B-A21A-E5F645247E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F03427E-AD47-49BD-BB2E-7A85E1EEC4A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79CCC6-0802-48A2-90FA-C96AD2D9001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CA9E47-0DCF-4230-8236-FBBADC7A34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CE2DA5-6B0C-40BA-B3D5-B034746AC9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1A8946-B077-45F9-A493-4C52176988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ED9D46-5823-4EE7-8AA1-A0C7CF5A20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EC6A90-5C8B-4B66-86E5-EBFB69DA6A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B9D534-7513-4583-BC08-D894A1054F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833562-D598-42A5-A5A0-B5220FD66B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01EB405-55EC-44C9-A8B2-30ED8B9C4F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DABC9E-C4B2-4302-B95A-BE7D5F0FF1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6AD7B1E-71A2-46F7-B054-73AE6D60B6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E288BD-9641-4CB0-A7BF-235CF4E110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1EB0F8-DF12-4647-8F43-01ABAFDBF8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DD465B-1612-4CEA-918A-8BD4BC34F5A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77BA50-E700-4AA0-81E8-B75D99F4BD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A29922-71E2-413E-B105-3DDA47ED74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F60F29-4F8F-472E-9425-DD02F4844EB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F4C472-9E42-4D67-AAD1-927140688B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A34A1D-4F91-44FA-873B-983A342FDD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0C3B0C7-2DD1-4C6A-98F9-8F31512BA01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D52FB71-B4B0-44B8-A372-EAE2C51BD3D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A27AD4B-9289-4772-860B-3CC35AD88FF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3F6336B-8357-402A-82E6-53F8F1D2690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A0C9705-29F2-486F-8104-CABF42D4CB9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16D40AC-AC53-4D9D-B3FC-C624B9A7881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60C9E6-9A81-4047-9FFB-D9C8A2A282B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5D79924-2823-4E77-B7AC-4F8D93B50D1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B4561AE-6947-4174-97DA-88D3E81B2FA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ED46BE1-F54C-43F7-8163-DA507A95A63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58F43E7-2016-4498-851A-FE853A0CD0F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1994EA-D58D-46F7-828F-E8906DC7589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0DE06A0-0258-4160-B009-B33296C0F1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E14AB10-BA87-43E0-AD1C-58A75C7A9D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3AEAB78-5B32-4165-919E-F02477AD7CB4}"/>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E40A486-5EF1-4132-97AE-B42173F1E3D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7BE4825-2027-4BBC-9CD9-088569DAAB8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32C82C72-60E7-47C6-B437-BF3564C09E8A}"/>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5CA4D426-BE2D-40BC-B758-185FF5E9B2D1}"/>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AB5EACE1-E6DD-4E08-A412-D10387DF4278}"/>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60E2ED0B-D71A-4F37-98DC-CE6A4716E79B}"/>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C90E6B6F-FADC-41EE-9801-A963C68EDB1E}"/>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9129DB89-FB07-408D-A1C1-A61B59EA98C0}"/>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1204BFD0-1199-4DA6-8424-E6FBA4080B57}"/>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B8140C89-36AF-4D10-926D-99A788F7969A}"/>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541E0F-D251-4959-B27C-117E18E2F4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46E38DB-09CE-4240-B587-578077FC67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F32A0E-6F84-4111-B507-2F95D19D76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B93962-B399-4B42-9A09-EB748973E1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55CA734-42E3-47C6-9399-BBC90A339DF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4173</xdr:rowOff>
    </xdr:from>
    <xdr:to>
      <xdr:col>24</xdr:col>
      <xdr:colOff>114300</xdr:colOff>
      <xdr:row>39</xdr:row>
      <xdr:rowOff>105773</xdr:rowOff>
    </xdr:to>
    <xdr:sp macro="" textlink="">
      <xdr:nvSpPr>
        <xdr:cNvPr id="74" name="楕円 73">
          <a:extLst>
            <a:ext uri="{FF2B5EF4-FFF2-40B4-BE49-F238E27FC236}">
              <a16:creationId xmlns:a16="http://schemas.microsoft.com/office/drawing/2014/main" id="{F2D8EBAC-8D2D-4BB4-855C-7F8057931AD7}"/>
            </a:ext>
          </a:extLst>
        </xdr:cNvPr>
        <xdr:cNvSpPr/>
      </xdr:nvSpPr>
      <xdr:spPr>
        <a:xfrm>
          <a:off x="4584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154050</xdr:rowOff>
    </xdr:from>
    <xdr:ext cx="405111" cy="259045"/>
    <xdr:sp macro="" textlink="">
      <xdr:nvSpPr>
        <xdr:cNvPr id="75" name="【図書館】&#10;有形固定資産減価償却率該当値テキスト">
          <a:extLst>
            <a:ext uri="{FF2B5EF4-FFF2-40B4-BE49-F238E27FC236}">
              <a16:creationId xmlns:a16="http://schemas.microsoft.com/office/drawing/2014/main" id="{44A0DDB2-DD18-46C7-BC06-0964A063560A}"/>
            </a:ext>
          </a:extLst>
        </xdr:cNvPr>
        <xdr:cNvSpPr txBox="1"/>
      </xdr:nvSpPr>
      <xdr:spPr>
        <a:xfrm>
          <a:off x="4673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138067</xdr:rowOff>
    </xdr:from>
    <xdr:to>
      <xdr:col>20</xdr:col>
      <xdr:colOff>38100</xdr:colOff>
      <xdr:row>39</xdr:row>
      <xdr:rowOff>68217</xdr:rowOff>
    </xdr:to>
    <xdr:sp macro="" textlink="">
      <xdr:nvSpPr>
        <xdr:cNvPr id="76" name="楕円 75">
          <a:extLst>
            <a:ext uri="{FF2B5EF4-FFF2-40B4-BE49-F238E27FC236}">
              <a16:creationId xmlns:a16="http://schemas.microsoft.com/office/drawing/2014/main" id="{128C3597-8336-4653-AABD-E1A26192E63B}"/>
            </a:ext>
          </a:extLst>
        </xdr:cNvPr>
        <xdr:cNvSpPr/>
      </xdr:nvSpPr>
      <xdr:spPr>
        <a:xfrm>
          <a:off x="3746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17417</xdr:rowOff>
    </xdr:from>
    <xdr:to>
      <xdr:col>24</xdr:col>
      <xdr:colOff>63500</xdr:colOff>
      <xdr:row>39</xdr:row>
      <xdr:rowOff>54973</xdr:rowOff>
    </xdr:to>
    <xdr:cxnSp macro="">
      <xdr:nvCxnSpPr>
        <xdr:cNvPr id="77" name="直線コネクタ 76">
          <a:extLst>
            <a:ext uri="{FF2B5EF4-FFF2-40B4-BE49-F238E27FC236}">
              <a16:creationId xmlns:a16="http://schemas.microsoft.com/office/drawing/2014/main" id="{50B306E9-5F3C-4569-A1BF-52572679515C}"/>
            </a:ext>
          </a:extLst>
        </xdr:cNvPr>
        <xdr:cNvCxnSpPr/>
      </xdr:nvCxnSpPr>
      <xdr:spPr>
        <a:xfrm>
          <a:off x="3797300" y="670396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102144</xdr:rowOff>
    </xdr:from>
    <xdr:to>
      <xdr:col>15</xdr:col>
      <xdr:colOff>101600</xdr:colOff>
      <xdr:row>39</xdr:row>
      <xdr:rowOff>32294</xdr:rowOff>
    </xdr:to>
    <xdr:sp macro="" textlink="">
      <xdr:nvSpPr>
        <xdr:cNvPr id="78" name="楕円 77">
          <a:extLst>
            <a:ext uri="{FF2B5EF4-FFF2-40B4-BE49-F238E27FC236}">
              <a16:creationId xmlns:a16="http://schemas.microsoft.com/office/drawing/2014/main" id="{6A3127D8-5D5A-4F41-BF34-4781DB293A37}"/>
            </a:ext>
          </a:extLst>
        </xdr:cNvPr>
        <xdr:cNvSpPr/>
      </xdr:nvSpPr>
      <xdr:spPr>
        <a:xfrm>
          <a:off x="2857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17417</xdr:rowOff>
    </xdr:to>
    <xdr:cxnSp macro="">
      <xdr:nvCxnSpPr>
        <xdr:cNvPr id="79" name="直線コネクタ 78">
          <a:extLst>
            <a:ext uri="{FF2B5EF4-FFF2-40B4-BE49-F238E27FC236}">
              <a16:creationId xmlns:a16="http://schemas.microsoft.com/office/drawing/2014/main" id="{FBE4C4CE-3E55-48F4-84B0-04F28BA35247}"/>
            </a:ext>
          </a:extLst>
        </xdr:cNvPr>
        <xdr:cNvCxnSpPr/>
      </xdr:nvCxnSpPr>
      <xdr:spPr>
        <a:xfrm>
          <a:off x="2908300" y="66680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66222</xdr:rowOff>
    </xdr:from>
    <xdr:to>
      <xdr:col>10</xdr:col>
      <xdr:colOff>165100</xdr:colOff>
      <xdr:row>38</xdr:row>
      <xdr:rowOff>167822</xdr:rowOff>
    </xdr:to>
    <xdr:sp macro="" textlink="">
      <xdr:nvSpPr>
        <xdr:cNvPr id="80" name="楕円 79">
          <a:extLst>
            <a:ext uri="{FF2B5EF4-FFF2-40B4-BE49-F238E27FC236}">
              <a16:creationId xmlns:a16="http://schemas.microsoft.com/office/drawing/2014/main" id="{45D74273-329B-4B9A-A7BC-5E1834FA3B62}"/>
            </a:ext>
          </a:extLst>
        </xdr:cNvPr>
        <xdr:cNvSpPr/>
      </xdr:nvSpPr>
      <xdr:spPr>
        <a:xfrm>
          <a:off x="1968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117022</xdr:rowOff>
    </xdr:from>
    <xdr:to>
      <xdr:col>15</xdr:col>
      <xdr:colOff>50800</xdr:colOff>
      <xdr:row>38</xdr:row>
      <xdr:rowOff>152944</xdr:rowOff>
    </xdr:to>
    <xdr:cxnSp macro="">
      <xdr:nvCxnSpPr>
        <xdr:cNvPr id="81" name="直線コネクタ 80">
          <a:extLst>
            <a:ext uri="{FF2B5EF4-FFF2-40B4-BE49-F238E27FC236}">
              <a16:creationId xmlns:a16="http://schemas.microsoft.com/office/drawing/2014/main" id="{350AD8BA-38F0-47E9-BA3C-0ABA3765506A}"/>
            </a:ext>
          </a:extLst>
        </xdr:cNvPr>
        <xdr:cNvCxnSpPr/>
      </xdr:nvCxnSpPr>
      <xdr:spPr>
        <a:xfrm>
          <a:off x="2019300" y="66321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2" name="楕円 81">
          <a:extLst>
            <a:ext uri="{FF2B5EF4-FFF2-40B4-BE49-F238E27FC236}">
              <a16:creationId xmlns:a16="http://schemas.microsoft.com/office/drawing/2014/main" id="{BC91EA4F-0948-47A1-A791-5E5D6718459B}"/>
            </a:ext>
          </a:extLst>
        </xdr:cNvPr>
        <xdr:cNvSpPr/>
      </xdr:nvSpPr>
      <xdr:spPr>
        <a:xfrm>
          <a:off x="1079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79466</xdr:rowOff>
    </xdr:from>
    <xdr:to>
      <xdr:col>10</xdr:col>
      <xdr:colOff>114300</xdr:colOff>
      <xdr:row>38</xdr:row>
      <xdr:rowOff>117022</xdr:rowOff>
    </xdr:to>
    <xdr:cxnSp macro="">
      <xdr:nvCxnSpPr>
        <xdr:cNvPr id="83" name="直線コネクタ 82">
          <a:extLst>
            <a:ext uri="{FF2B5EF4-FFF2-40B4-BE49-F238E27FC236}">
              <a16:creationId xmlns:a16="http://schemas.microsoft.com/office/drawing/2014/main" id="{0C4918D8-C1D7-4336-AF7F-9A0151C669CB}"/>
            </a:ext>
          </a:extLst>
        </xdr:cNvPr>
        <xdr:cNvCxnSpPr/>
      </xdr:nvCxnSpPr>
      <xdr:spPr>
        <a:xfrm>
          <a:off x="1130300" y="65945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F9CF5871-F1C0-4CF7-B82B-2229D7D6B7F9}"/>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2687CD8B-6107-45A1-9099-21885B692CB3}"/>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7E98F729-496F-4A50-8D65-2D10BB97A645}"/>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1728FDC5-5F59-4185-8C1F-ABC2F746AD87}"/>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59344</xdr:rowOff>
    </xdr:from>
    <xdr:ext cx="405111" cy="259045"/>
    <xdr:sp macro="" textlink="">
      <xdr:nvSpPr>
        <xdr:cNvPr id="88" name="n_1mainValue【図書館】&#10;有形固定資産減価償却率">
          <a:extLst>
            <a:ext uri="{FF2B5EF4-FFF2-40B4-BE49-F238E27FC236}">
              <a16:creationId xmlns:a16="http://schemas.microsoft.com/office/drawing/2014/main" id="{BF2F520C-C370-4223-91CE-578143A697E0}"/>
            </a:ext>
          </a:extLst>
        </xdr:cNvPr>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9" name="n_2mainValue【図書館】&#10;有形固定資産減価償却率">
          <a:extLst>
            <a:ext uri="{FF2B5EF4-FFF2-40B4-BE49-F238E27FC236}">
              <a16:creationId xmlns:a16="http://schemas.microsoft.com/office/drawing/2014/main" id="{038C57C4-005F-44B1-A900-377A90DD7720}"/>
            </a:ext>
          </a:extLst>
        </xdr:cNvPr>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7511893C-91E3-4267-8ECE-0E3FA89F20E7}"/>
            </a:ext>
          </a:extLst>
        </xdr:cNvPr>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7B0F8457-A7D2-46C9-9A10-6972A9E4A450}"/>
            </a:ext>
          </a:extLst>
        </xdr:cNvPr>
        <xdr:cNvSpPr txBox="1"/>
      </xdr:nvSpPr>
      <xdr:spPr>
        <a:xfrm>
          <a:off x="927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F432CBE-22C7-4AE3-BE98-5037E557A2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73CB8C2-CA5E-456C-AE4E-AF68459AF8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76FF6C0-A080-4760-99E1-B697A08C3D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53D0F67-1713-43CA-AC14-7DB7410E00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3529079-DC7F-4742-95C5-5A61CE3BA6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D7CF26C-97E1-41D7-84CD-EFA6083412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60527DD-E30C-40FE-8213-ED0576375D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23FA574-ADB0-4358-B57E-F1BBF07BB8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C7388E1-5150-4219-A151-8C888CC869B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0FC3A74-A431-417F-B7CE-BC7CA2F0AB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2BAFAF1-8250-4350-92D9-506F1B93EE9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8AD79B9-7BC4-45A6-B202-106F3C28A51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5C557A7-4395-40B5-8931-936CFB0A7BA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BED4AD4-2ABA-4449-8050-7BF78A78FF2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2D814CD-DBC5-4EF4-8E27-B3653AF45BE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618427D-73B7-4797-9635-C01A8440D24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EEEF15C-28F7-42E5-AF72-73ECC5530B6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0A6CB80-5930-4515-84F7-49BFFA64971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1E57BE1-2CA7-4CBC-AC8E-0A9A27C448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99929F1-0DBE-4D6C-A75D-59ED456096D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81EC5A4-2989-4BF5-87DB-A7BAC53A27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AA8EDB9-3773-45EB-BE12-E3D48416B048}"/>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ED60BF5-D6F0-4A67-A131-DC641B12E184}"/>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DDCF136E-B9DF-44C5-BEA7-53A49AD959B3}"/>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3ED8C2A8-EEEE-4793-A89C-DFDCBE155423}"/>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5EBEA839-F483-4C70-8659-2F5DAC1141A1}"/>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EB148A37-DE8B-41DA-A1F9-482D2F239100}"/>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6BE92D02-8EA7-4199-AEB5-EBFD1A7F5B8F}"/>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749AAA99-15A7-4AFE-AF60-CEA7DFEE9903}"/>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2D1B81D-6AC9-448A-A73B-2A72DCF0E254}"/>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DE16F0F4-98C8-4F45-9607-F05C78EC5C1C}"/>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B6A4144A-D55C-45BC-A35B-69DDD990CB9F}"/>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FB9A16A-C849-4C48-B474-33E0DC3219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E2F1CC-2E91-4936-9389-CE000A35440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12E4D1-577F-488E-BFBC-BC01DE6D7E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E6C55F-B4FB-4B75-8BDC-93F397AFF33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977E820-715D-485A-9559-B99FB8F828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a:extLst>
            <a:ext uri="{FF2B5EF4-FFF2-40B4-BE49-F238E27FC236}">
              <a16:creationId xmlns:a16="http://schemas.microsoft.com/office/drawing/2014/main" id="{E317FE15-5C53-4BE9-AB8F-0442B8BB5813}"/>
            </a:ext>
          </a:extLst>
        </xdr:cNvPr>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97553</xdr:rowOff>
    </xdr:from>
    <xdr:ext cx="469744" cy="259045"/>
    <xdr:sp macro="" textlink="">
      <xdr:nvSpPr>
        <xdr:cNvPr id="130" name="【図書館】&#10;一人当たり面積該当値テキスト">
          <a:extLst>
            <a:ext uri="{FF2B5EF4-FFF2-40B4-BE49-F238E27FC236}">
              <a16:creationId xmlns:a16="http://schemas.microsoft.com/office/drawing/2014/main" id="{AE2BF8D5-D6BD-4ACB-8781-046BFB8CE265}"/>
            </a:ext>
          </a:extLst>
        </xdr:cNvPr>
        <xdr:cNvSpPr txBox="1"/>
      </xdr:nvSpPr>
      <xdr:spPr>
        <a:xfrm>
          <a:off x="10515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123698</xdr:rowOff>
    </xdr:from>
    <xdr:to>
      <xdr:col>50</xdr:col>
      <xdr:colOff>165100</xdr:colOff>
      <xdr:row>40</xdr:row>
      <xdr:rowOff>53848</xdr:rowOff>
    </xdr:to>
    <xdr:sp macro="" textlink="">
      <xdr:nvSpPr>
        <xdr:cNvPr id="131" name="楕円 130">
          <a:extLst>
            <a:ext uri="{FF2B5EF4-FFF2-40B4-BE49-F238E27FC236}">
              <a16:creationId xmlns:a16="http://schemas.microsoft.com/office/drawing/2014/main" id="{B9C16ABA-67E0-4D8E-B3BC-C9AC08CD9FDC}"/>
            </a:ext>
          </a:extLst>
        </xdr:cNvPr>
        <xdr:cNvSpPr/>
      </xdr:nvSpPr>
      <xdr:spPr>
        <a:xfrm>
          <a:off x="9588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169926</xdr:rowOff>
    </xdr:from>
    <xdr:to>
      <xdr:col>55</xdr:col>
      <xdr:colOff>0</xdr:colOff>
      <xdr:row>40</xdr:row>
      <xdr:rowOff>3048</xdr:rowOff>
    </xdr:to>
    <xdr:cxnSp macro="">
      <xdr:nvCxnSpPr>
        <xdr:cNvPr id="132" name="直線コネクタ 131">
          <a:extLst>
            <a:ext uri="{FF2B5EF4-FFF2-40B4-BE49-F238E27FC236}">
              <a16:creationId xmlns:a16="http://schemas.microsoft.com/office/drawing/2014/main" id="{D5D9D993-0B9B-4F99-989F-057ADD8AD47C}"/>
            </a:ext>
          </a:extLst>
        </xdr:cNvPr>
        <xdr:cNvCxnSpPr/>
      </xdr:nvCxnSpPr>
      <xdr:spPr>
        <a:xfrm flipV="1">
          <a:off x="9639300" y="685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33" name="楕円 132">
          <a:extLst>
            <a:ext uri="{FF2B5EF4-FFF2-40B4-BE49-F238E27FC236}">
              <a16:creationId xmlns:a16="http://schemas.microsoft.com/office/drawing/2014/main" id="{E53B75C4-9EDA-4371-BFE4-DAE569CC2BB1}"/>
            </a:ext>
          </a:extLst>
        </xdr:cNvPr>
        <xdr:cNvSpPr/>
      </xdr:nvSpPr>
      <xdr:spPr>
        <a:xfrm>
          <a:off x="8699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xdr:rowOff>
    </xdr:from>
    <xdr:to>
      <xdr:col>50</xdr:col>
      <xdr:colOff>114300</xdr:colOff>
      <xdr:row>40</xdr:row>
      <xdr:rowOff>12192</xdr:rowOff>
    </xdr:to>
    <xdr:cxnSp macro="">
      <xdr:nvCxnSpPr>
        <xdr:cNvPr id="134" name="直線コネクタ 133">
          <a:extLst>
            <a:ext uri="{FF2B5EF4-FFF2-40B4-BE49-F238E27FC236}">
              <a16:creationId xmlns:a16="http://schemas.microsoft.com/office/drawing/2014/main" id="{DC8B412B-7C83-4D24-8F75-28BF6D8ED001}"/>
            </a:ext>
          </a:extLst>
        </xdr:cNvPr>
        <xdr:cNvCxnSpPr/>
      </xdr:nvCxnSpPr>
      <xdr:spPr>
        <a:xfrm flipV="1">
          <a:off x="8750300" y="6861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137414</xdr:rowOff>
    </xdr:from>
    <xdr:to>
      <xdr:col>41</xdr:col>
      <xdr:colOff>101600</xdr:colOff>
      <xdr:row>40</xdr:row>
      <xdr:rowOff>67564</xdr:rowOff>
    </xdr:to>
    <xdr:sp macro="" textlink="">
      <xdr:nvSpPr>
        <xdr:cNvPr id="135" name="楕円 134">
          <a:extLst>
            <a:ext uri="{FF2B5EF4-FFF2-40B4-BE49-F238E27FC236}">
              <a16:creationId xmlns:a16="http://schemas.microsoft.com/office/drawing/2014/main" id="{47DF1E91-D03C-4823-BDA5-6D15F0A164A0}"/>
            </a:ext>
          </a:extLst>
        </xdr:cNvPr>
        <xdr:cNvSpPr/>
      </xdr:nvSpPr>
      <xdr:spPr>
        <a:xfrm>
          <a:off x="7810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xdr:rowOff>
    </xdr:from>
    <xdr:to>
      <xdr:col>45</xdr:col>
      <xdr:colOff>177800</xdr:colOff>
      <xdr:row>40</xdr:row>
      <xdr:rowOff>16764</xdr:rowOff>
    </xdr:to>
    <xdr:cxnSp macro="">
      <xdr:nvCxnSpPr>
        <xdr:cNvPr id="136" name="直線コネクタ 135">
          <a:extLst>
            <a:ext uri="{FF2B5EF4-FFF2-40B4-BE49-F238E27FC236}">
              <a16:creationId xmlns:a16="http://schemas.microsoft.com/office/drawing/2014/main" id="{E4528267-0D8A-4C66-B941-5D724D49F891}"/>
            </a:ext>
          </a:extLst>
        </xdr:cNvPr>
        <xdr:cNvCxnSpPr/>
      </xdr:nvCxnSpPr>
      <xdr:spPr>
        <a:xfrm flipV="1">
          <a:off x="7861300" y="687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37" name="楕円 136">
          <a:extLst>
            <a:ext uri="{FF2B5EF4-FFF2-40B4-BE49-F238E27FC236}">
              <a16:creationId xmlns:a16="http://schemas.microsoft.com/office/drawing/2014/main" id="{FD6EA66E-76AF-40A0-8018-F07512E5780E}"/>
            </a:ext>
          </a:extLst>
        </xdr:cNvPr>
        <xdr:cNvSpPr/>
      </xdr:nvSpPr>
      <xdr:spPr>
        <a:xfrm>
          <a:off x="6921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xdr:rowOff>
    </xdr:from>
    <xdr:to>
      <xdr:col>41</xdr:col>
      <xdr:colOff>50800</xdr:colOff>
      <xdr:row>40</xdr:row>
      <xdr:rowOff>21336</xdr:rowOff>
    </xdr:to>
    <xdr:cxnSp macro="">
      <xdr:nvCxnSpPr>
        <xdr:cNvPr id="138" name="直線コネクタ 137">
          <a:extLst>
            <a:ext uri="{FF2B5EF4-FFF2-40B4-BE49-F238E27FC236}">
              <a16:creationId xmlns:a16="http://schemas.microsoft.com/office/drawing/2014/main" id="{57A753D8-1393-4ECB-9C10-9A886816C182}"/>
            </a:ext>
          </a:extLst>
        </xdr:cNvPr>
        <xdr:cNvCxnSpPr/>
      </xdr:nvCxnSpPr>
      <xdr:spPr>
        <a:xfrm flipV="1">
          <a:off x="6972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564064E4-CE4D-432D-911A-FAEDA4C2DDDB}"/>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71CD7479-CFA3-4F1A-8FCE-9BD37F012CA7}"/>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ABE79701-AD94-46D2-B6CB-8536CED05680}"/>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02CBDC59-DF60-4474-A12C-C7A7C078D030}"/>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44975</xdr:rowOff>
    </xdr:from>
    <xdr:ext cx="469744" cy="259045"/>
    <xdr:sp macro="" textlink="">
      <xdr:nvSpPr>
        <xdr:cNvPr id="143" name="n_1mainValue【図書館】&#10;一人当たり面積">
          <a:extLst>
            <a:ext uri="{FF2B5EF4-FFF2-40B4-BE49-F238E27FC236}">
              <a16:creationId xmlns:a16="http://schemas.microsoft.com/office/drawing/2014/main" id="{1B45E509-5EFF-46FA-8C72-C4B38E249DC7}"/>
            </a:ext>
          </a:extLst>
        </xdr:cNvPr>
        <xdr:cNvSpPr txBox="1"/>
      </xdr:nvSpPr>
      <xdr:spPr>
        <a:xfrm>
          <a:off x="9391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54119</xdr:rowOff>
    </xdr:from>
    <xdr:ext cx="469744" cy="259045"/>
    <xdr:sp macro="" textlink="">
      <xdr:nvSpPr>
        <xdr:cNvPr id="144" name="n_2mainValue【図書館】&#10;一人当たり面積">
          <a:extLst>
            <a:ext uri="{FF2B5EF4-FFF2-40B4-BE49-F238E27FC236}">
              <a16:creationId xmlns:a16="http://schemas.microsoft.com/office/drawing/2014/main" id="{AA61A17A-246F-4B2A-8271-7674F4C0121A}"/>
            </a:ext>
          </a:extLst>
        </xdr:cNvPr>
        <xdr:cNvSpPr txBox="1"/>
      </xdr:nvSpPr>
      <xdr:spPr>
        <a:xfrm>
          <a:off x="8515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58691</xdr:rowOff>
    </xdr:from>
    <xdr:ext cx="469744" cy="259045"/>
    <xdr:sp macro="" textlink="">
      <xdr:nvSpPr>
        <xdr:cNvPr id="145" name="n_3mainValue【図書館】&#10;一人当たり面積">
          <a:extLst>
            <a:ext uri="{FF2B5EF4-FFF2-40B4-BE49-F238E27FC236}">
              <a16:creationId xmlns:a16="http://schemas.microsoft.com/office/drawing/2014/main" id="{F62508D3-6915-4423-8B14-82B7B79DFDE0}"/>
            </a:ext>
          </a:extLst>
        </xdr:cNvPr>
        <xdr:cNvSpPr txBox="1"/>
      </xdr:nvSpPr>
      <xdr:spPr>
        <a:xfrm>
          <a:off x="7626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63263</xdr:rowOff>
    </xdr:from>
    <xdr:ext cx="469744" cy="259045"/>
    <xdr:sp macro="" textlink="">
      <xdr:nvSpPr>
        <xdr:cNvPr id="146" name="n_4mainValue【図書館】&#10;一人当たり面積">
          <a:extLst>
            <a:ext uri="{FF2B5EF4-FFF2-40B4-BE49-F238E27FC236}">
              <a16:creationId xmlns:a16="http://schemas.microsoft.com/office/drawing/2014/main" id="{BCB174AE-8119-4A01-AD24-34FB66C63848}"/>
            </a:ext>
          </a:extLst>
        </xdr:cNvPr>
        <xdr:cNvSpPr txBox="1"/>
      </xdr:nvSpPr>
      <xdr:spPr>
        <a:xfrm>
          <a:off x="6737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B9D794D-4816-41A5-98AF-4B92BCB7B5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9CF48EE-B63A-4CD0-8095-8EC93DCEAF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E015EE7-3E0F-42B0-8A82-63C0EF4D48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A41465B-D972-43B9-9063-DAFA8409C6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513FCE9-DE9C-46E8-A7B4-0BC54D84899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F7646CB-8A1F-48B4-A084-C503CB8A25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AB5AD04-DD17-4609-A650-AF752C0BF3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DF8EAA3-3884-4B09-ADBB-D9946FBC75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CB11E70-C648-4C20-91D1-0942D1D59D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4F4366C-2E74-4CB2-9F75-73BEA03079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C6B1915-C136-4F2B-AD10-6AA54BE9554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2D9AF2B-0A30-41C3-AF91-FFE0DCFF864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A85F4B4-4ED3-45E0-832F-BE11288BF51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216C183-F4F1-47F3-969C-F71FB284096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8840D6E-198E-4900-B34E-5DB2CFFCDD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D882F71-1509-47CE-A178-37D702D3CEC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239E633-A8A4-4033-A43F-50D1E6B1E31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C06299D-C1B8-4A5D-A75A-5304403030B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F00E275-8DE7-4C0A-A3D4-9EC4138AFF8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3B28933-0C0A-4B2B-B3A7-A08800268EA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44EA2AF-56F4-4AAE-AA73-4DE1132712C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22DA442-9FDA-4B01-8858-AEA05FE1480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B98E1F8-6A90-4BF3-8694-B5C97E92F43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12F9FAB-BE20-43C0-9DC8-175C42BD22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5A95047-10ED-4BD2-BF15-2E4CF75D66D4}"/>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4F24DF8-1524-44B0-96E7-073A9467BA3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1F46CB2-CB27-4FCC-8133-E3DB2AC3642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C96C59C-41B2-42A4-98AA-B84A4AA2CE9D}"/>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EEBD99A-0ED5-4691-BE89-780011249AD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FE3354F-1048-4268-AE49-2E9BA237A60D}"/>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BD2D4BB5-B798-4B91-A0BD-6533D7FB8BDE}"/>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2699A99A-4D0B-449F-A44D-FE3D0D236FE9}"/>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96A26698-F962-4E90-BBA4-281F467A4155}"/>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BBE7A033-58CB-4A31-B184-41032983FD08}"/>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C695C4F4-2AE0-46C6-87AA-69511BB8677C}"/>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BB92A5C-6EE7-4ABB-ABFC-39FACB96B8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56FBFF5-EC0C-4B36-9A92-699901FD51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1325895-ED5C-4040-A9CE-B4F1AA70EE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26797C0-17E1-42B8-ACB0-490656264B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A301D2-9F67-459E-A1A5-A914F79D34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69215</xdr:rowOff>
    </xdr:from>
    <xdr:to>
      <xdr:col>24</xdr:col>
      <xdr:colOff>114300</xdr:colOff>
      <xdr:row>63</xdr:row>
      <xdr:rowOff>170815</xdr:rowOff>
    </xdr:to>
    <xdr:sp macro="" textlink="">
      <xdr:nvSpPr>
        <xdr:cNvPr id="187" name="楕円 186">
          <a:extLst>
            <a:ext uri="{FF2B5EF4-FFF2-40B4-BE49-F238E27FC236}">
              <a16:creationId xmlns:a16="http://schemas.microsoft.com/office/drawing/2014/main" id="{3D9C84E3-207C-4D7A-998E-8C5B3A68D62C}"/>
            </a:ext>
          </a:extLst>
        </xdr:cNvPr>
        <xdr:cNvSpPr/>
      </xdr:nvSpPr>
      <xdr:spPr>
        <a:xfrm>
          <a:off x="45847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47642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01C6AD7-9E00-4985-8B0F-43B154D3EAF4}"/>
            </a:ext>
          </a:extLst>
        </xdr:cNvPr>
        <xdr:cNvSpPr txBox="1"/>
      </xdr:nvSpPr>
      <xdr:spPr>
        <a:xfrm>
          <a:off x="4673600"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31115</xdr:rowOff>
    </xdr:from>
    <xdr:to>
      <xdr:col>20</xdr:col>
      <xdr:colOff>38100</xdr:colOff>
      <xdr:row>63</xdr:row>
      <xdr:rowOff>132715</xdr:rowOff>
    </xdr:to>
    <xdr:sp macro="" textlink="">
      <xdr:nvSpPr>
        <xdr:cNvPr id="189" name="楕円 188">
          <a:extLst>
            <a:ext uri="{FF2B5EF4-FFF2-40B4-BE49-F238E27FC236}">
              <a16:creationId xmlns:a16="http://schemas.microsoft.com/office/drawing/2014/main" id="{F1E56E4F-2907-40C7-B525-427534EF56EE}"/>
            </a:ext>
          </a:extLst>
        </xdr:cNvPr>
        <xdr:cNvSpPr/>
      </xdr:nvSpPr>
      <xdr:spPr>
        <a:xfrm>
          <a:off x="3746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81915</xdr:rowOff>
    </xdr:from>
    <xdr:to>
      <xdr:col>24</xdr:col>
      <xdr:colOff>63500</xdr:colOff>
      <xdr:row>63</xdr:row>
      <xdr:rowOff>120015</xdr:rowOff>
    </xdr:to>
    <xdr:cxnSp macro="">
      <xdr:nvCxnSpPr>
        <xdr:cNvPr id="190" name="直線コネクタ 189">
          <a:extLst>
            <a:ext uri="{FF2B5EF4-FFF2-40B4-BE49-F238E27FC236}">
              <a16:creationId xmlns:a16="http://schemas.microsoft.com/office/drawing/2014/main" id="{9E5A6D62-5839-4029-B8B2-34FE8E8B7D25}"/>
            </a:ext>
          </a:extLst>
        </xdr:cNvPr>
        <xdr:cNvCxnSpPr/>
      </xdr:nvCxnSpPr>
      <xdr:spPr>
        <a:xfrm>
          <a:off x="3797300" y="108832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164465</xdr:rowOff>
    </xdr:from>
    <xdr:to>
      <xdr:col>15</xdr:col>
      <xdr:colOff>101600</xdr:colOff>
      <xdr:row>63</xdr:row>
      <xdr:rowOff>94615</xdr:rowOff>
    </xdr:to>
    <xdr:sp macro="" textlink="">
      <xdr:nvSpPr>
        <xdr:cNvPr id="191" name="楕円 190">
          <a:extLst>
            <a:ext uri="{FF2B5EF4-FFF2-40B4-BE49-F238E27FC236}">
              <a16:creationId xmlns:a16="http://schemas.microsoft.com/office/drawing/2014/main" id="{3D1ED396-BA66-4310-8802-208FB8E510B6}"/>
            </a:ext>
          </a:extLst>
        </xdr:cNvPr>
        <xdr:cNvSpPr/>
      </xdr:nvSpPr>
      <xdr:spPr>
        <a:xfrm>
          <a:off x="2857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43815</xdr:rowOff>
    </xdr:from>
    <xdr:to>
      <xdr:col>19</xdr:col>
      <xdr:colOff>177800</xdr:colOff>
      <xdr:row>63</xdr:row>
      <xdr:rowOff>81915</xdr:rowOff>
    </xdr:to>
    <xdr:cxnSp macro="">
      <xdr:nvCxnSpPr>
        <xdr:cNvPr id="192" name="直線コネクタ 191">
          <a:extLst>
            <a:ext uri="{FF2B5EF4-FFF2-40B4-BE49-F238E27FC236}">
              <a16:creationId xmlns:a16="http://schemas.microsoft.com/office/drawing/2014/main" id="{6CCAB9F9-42C5-4553-ABEB-EF68B48E0997}"/>
            </a:ext>
          </a:extLst>
        </xdr:cNvPr>
        <xdr:cNvCxnSpPr/>
      </xdr:nvCxnSpPr>
      <xdr:spPr>
        <a:xfrm>
          <a:off x="2908300" y="10845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126365</xdr:rowOff>
    </xdr:from>
    <xdr:to>
      <xdr:col>10</xdr:col>
      <xdr:colOff>165100</xdr:colOff>
      <xdr:row>63</xdr:row>
      <xdr:rowOff>56515</xdr:rowOff>
    </xdr:to>
    <xdr:sp macro="" textlink="">
      <xdr:nvSpPr>
        <xdr:cNvPr id="193" name="楕円 192">
          <a:extLst>
            <a:ext uri="{FF2B5EF4-FFF2-40B4-BE49-F238E27FC236}">
              <a16:creationId xmlns:a16="http://schemas.microsoft.com/office/drawing/2014/main" id="{618766FA-736F-4F28-87E8-D1C92AC7D9A3}"/>
            </a:ext>
          </a:extLst>
        </xdr:cNvPr>
        <xdr:cNvSpPr/>
      </xdr:nvSpPr>
      <xdr:spPr>
        <a:xfrm>
          <a:off x="1968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5715</xdr:rowOff>
    </xdr:from>
    <xdr:to>
      <xdr:col>15</xdr:col>
      <xdr:colOff>50800</xdr:colOff>
      <xdr:row>63</xdr:row>
      <xdr:rowOff>43815</xdr:rowOff>
    </xdr:to>
    <xdr:cxnSp macro="">
      <xdr:nvCxnSpPr>
        <xdr:cNvPr id="194" name="直線コネクタ 193">
          <a:extLst>
            <a:ext uri="{FF2B5EF4-FFF2-40B4-BE49-F238E27FC236}">
              <a16:creationId xmlns:a16="http://schemas.microsoft.com/office/drawing/2014/main" id="{678F5B77-E748-4FFF-9749-18FC43C8D1F4}"/>
            </a:ext>
          </a:extLst>
        </xdr:cNvPr>
        <xdr:cNvCxnSpPr/>
      </xdr:nvCxnSpPr>
      <xdr:spPr>
        <a:xfrm>
          <a:off x="2019300" y="10807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88265</xdr:rowOff>
    </xdr:from>
    <xdr:to>
      <xdr:col>6</xdr:col>
      <xdr:colOff>38100</xdr:colOff>
      <xdr:row>63</xdr:row>
      <xdr:rowOff>18415</xdr:rowOff>
    </xdr:to>
    <xdr:sp macro="" textlink="">
      <xdr:nvSpPr>
        <xdr:cNvPr id="195" name="楕円 194">
          <a:extLst>
            <a:ext uri="{FF2B5EF4-FFF2-40B4-BE49-F238E27FC236}">
              <a16:creationId xmlns:a16="http://schemas.microsoft.com/office/drawing/2014/main" id="{417DACA5-0337-4A49-BEF4-9D8E50A15E39}"/>
            </a:ext>
          </a:extLst>
        </xdr:cNvPr>
        <xdr:cNvSpPr/>
      </xdr:nvSpPr>
      <xdr:spPr>
        <a:xfrm>
          <a:off x="1079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139065</xdr:rowOff>
    </xdr:from>
    <xdr:to>
      <xdr:col>10</xdr:col>
      <xdr:colOff>114300</xdr:colOff>
      <xdr:row>63</xdr:row>
      <xdr:rowOff>5715</xdr:rowOff>
    </xdr:to>
    <xdr:cxnSp macro="">
      <xdr:nvCxnSpPr>
        <xdr:cNvPr id="196" name="直線コネクタ 195">
          <a:extLst>
            <a:ext uri="{FF2B5EF4-FFF2-40B4-BE49-F238E27FC236}">
              <a16:creationId xmlns:a16="http://schemas.microsoft.com/office/drawing/2014/main" id="{CDA1F6FE-999B-4B89-B282-53D5B1BE7863}"/>
            </a:ext>
          </a:extLst>
        </xdr:cNvPr>
        <xdr:cNvCxnSpPr/>
      </xdr:nvCxnSpPr>
      <xdr:spPr>
        <a:xfrm>
          <a:off x="1130300" y="107689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32DF8F9D-AB6C-48D7-A7C3-D2BE4F66A043}"/>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5C6862B1-EADD-432A-B8A9-A99801227BE8}"/>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1BEE8081-8932-4F9F-BE55-651CE1A72CE3}"/>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a:extLst>
            <a:ext uri="{FF2B5EF4-FFF2-40B4-BE49-F238E27FC236}">
              <a16:creationId xmlns:a16="http://schemas.microsoft.com/office/drawing/2014/main" id="{15BAFB5D-55A0-4797-8D5D-0929F6F4FAAD}"/>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123842</xdr:rowOff>
    </xdr:from>
    <xdr:ext cx="405111" cy="259045"/>
    <xdr:sp macro="" textlink="">
      <xdr:nvSpPr>
        <xdr:cNvPr id="201" name="n_1mainValue【体育館・プール】&#10;有形固定資産減価償却率">
          <a:extLst>
            <a:ext uri="{FF2B5EF4-FFF2-40B4-BE49-F238E27FC236}">
              <a16:creationId xmlns:a16="http://schemas.microsoft.com/office/drawing/2014/main" id="{2D8D6AA4-482C-4CB4-8291-719EE703B184}"/>
            </a:ext>
          </a:extLst>
        </xdr:cNvPr>
        <xdr:cNvSpPr txBox="1"/>
      </xdr:nvSpPr>
      <xdr:spPr>
        <a:xfrm>
          <a:off x="35820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85742</xdr:rowOff>
    </xdr:from>
    <xdr:ext cx="405111" cy="259045"/>
    <xdr:sp macro="" textlink="">
      <xdr:nvSpPr>
        <xdr:cNvPr id="202" name="n_2mainValue【体育館・プール】&#10;有形固定資産減価償却率">
          <a:extLst>
            <a:ext uri="{FF2B5EF4-FFF2-40B4-BE49-F238E27FC236}">
              <a16:creationId xmlns:a16="http://schemas.microsoft.com/office/drawing/2014/main" id="{D73FE27C-4C26-4F83-83F1-44DACECA4568}"/>
            </a:ext>
          </a:extLst>
        </xdr:cNvPr>
        <xdr:cNvSpPr txBox="1"/>
      </xdr:nvSpPr>
      <xdr:spPr>
        <a:xfrm>
          <a:off x="2705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47642</xdr:rowOff>
    </xdr:from>
    <xdr:ext cx="405111" cy="259045"/>
    <xdr:sp macro="" textlink="">
      <xdr:nvSpPr>
        <xdr:cNvPr id="203" name="n_3mainValue【体育館・プール】&#10;有形固定資産減価償却率">
          <a:extLst>
            <a:ext uri="{FF2B5EF4-FFF2-40B4-BE49-F238E27FC236}">
              <a16:creationId xmlns:a16="http://schemas.microsoft.com/office/drawing/2014/main" id="{BF2B5300-1EC4-427B-A63B-C43AE80DF32F}"/>
            </a:ext>
          </a:extLst>
        </xdr:cNvPr>
        <xdr:cNvSpPr txBox="1"/>
      </xdr:nvSpPr>
      <xdr:spPr>
        <a:xfrm>
          <a:off x="18167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9542</xdr:rowOff>
    </xdr:from>
    <xdr:ext cx="405111" cy="259045"/>
    <xdr:sp macro="" textlink="">
      <xdr:nvSpPr>
        <xdr:cNvPr id="204" name="n_4mainValue【体育館・プール】&#10;有形固定資産減価償却率">
          <a:extLst>
            <a:ext uri="{FF2B5EF4-FFF2-40B4-BE49-F238E27FC236}">
              <a16:creationId xmlns:a16="http://schemas.microsoft.com/office/drawing/2014/main" id="{D7F7F253-485A-430F-A755-62DDE824D3A3}"/>
            </a:ext>
          </a:extLst>
        </xdr:cNvPr>
        <xdr:cNvSpPr txBox="1"/>
      </xdr:nvSpPr>
      <xdr:spPr>
        <a:xfrm>
          <a:off x="92774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41AEF58-E69D-4E84-A39E-65D0159DE9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A9198BA-BFB2-48A1-9B18-78D5C38A0D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AB91B74-10B0-46D1-AB1F-5AAC8C9289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4B3E518-B932-4E54-BEB7-BFBD923EAA8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FED031B-A497-4526-BE06-B87F1343D4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FEC374B-5485-4EA0-8FCE-40933B52F2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08D2A0E-86BE-4E2B-9D17-8DDB9250B7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AB54BD1-D53F-48A6-9702-6A6C00D4F0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A0AF5A7-0247-48F8-9063-73362BCB49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5006291-F1E4-4D40-8245-DEC7C1ABC8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894CB76-394F-47F4-B6A0-18554F879E3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4BD81171-AC38-4B3E-8259-0455EACC072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867638CF-EFFF-4098-A5E0-936E45D4644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38C69385-5886-409E-84E3-142A82DADA9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BC424D2A-8B39-4B01-BFD9-668B79AA628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FB150624-C8B2-4F66-BBE0-C3458658B51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9A77EF88-736C-4A9D-A5FE-4CB79669C2F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9FF5D806-07C8-4676-ACA0-A2D54511E90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A2C78FD-98AE-4833-8EDF-D918A8FFE3D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B199B613-3778-4744-9A0B-C85CF6AC864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BAF52107-67BC-4712-B4D6-78FC6581D22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FC81A847-69F4-4350-A56F-6A8C6C6226F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A40078F-5DC3-48A9-8643-7EBD16C7C9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7C3A92D7-A16D-49B1-BCF3-873F214E9FB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9687E249-4F9D-4933-825D-2FA944E331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5DAE1C4C-AED5-41BF-81E4-DD75D4C9E5C6}"/>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AE3F56DB-BD3B-4C10-83FB-803F9513C129}"/>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B1061A0C-11A4-4A1A-B10F-56EB3FED91A5}"/>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7EAEE872-1180-46C3-926A-0DA6CF8FFB66}"/>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5B2DA194-F500-4230-8D78-A8A9EC71161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A282376E-D7C4-4657-B101-7831982375D2}"/>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A56EB6E1-D1A1-4026-A72E-E98E6210767D}"/>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D0A8F31D-EF7A-41ED-AEE3-3366FB1B607E}"/>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C5FB4558-425F-438C-882A-28F0A737BC55}"/>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E036B385-F356-48B9-8080-27ECE6EE9C3D}"/>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3F35E779-770B-4D94-ADDB-8868B759C869}"/>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AD4FB3C-908E-430D-A767-6C94FF0471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E5A78BD-FC9C-43EE-8A07-9069024C19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F76530-2C49-4A53-9623-4476CCCD070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E309C9-6F0F-4037-8B63-10776E649F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67D521-A3F4-44DC-9868-E0BAA949FB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29754</xdr:rowOff>
    </xdr:from>
    <xdr:to>
      <xdr:col>55</xdr:col>
      <xdr:colOff>50800</xdr:colOff>
      <xdr:row>62</xdr:row>
      <xdr:rowOff>131354</xdr:rowOff>
    </xdr:to>
    <xdr:sp macro="" textlink="">
      <xdr:nvSpPr>
        <xdr:cNvPr id="246" name="楕円 245">
          <a:extLst>
            <a:ext uri="{FF2B5EF4-FFF2-40B4-BE49-F238E27FC236}">
              <a16:creationId xmlns:a16="http://schemas.microsoft.com/office/drawing/2014/main" id="{6DA9EF0C-567C-4E92-B6E4-C59225B11624}"/>
            </a:ext>
          </a:extLst>
        </xdr:cNvPr>
        <xdr:cNvSpPr/>
      </xdr:nvSpPr>
      <xdr:spPr>
        <a:xfrm>
          <a:off x="10426700" y="106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8181</xdr:rowOff>
    </xdr:from>
    <xdr:ext cx="469744" cy="259045"/>
    <xdr:sp macro="" textlink="">
      <xdr:nvSpPr>
        <xdr:cNvPr id="247" name="【体育館・プール】&#10;一人当たり面積該当値テキスト">
          <a:extLst>
            <a:ext uri="{FF2B5EF4-FFF2-40B4-BE49-F238E27FC236}">
              <a16:creationId xmlns:a16="http://schemas.microsoft.com/office/drawing/2014/main" id="{63BAE30C-1FA2-4DD7-AADE-2B60DC372F35}"/>
            </a:ext>
          </a:extLst>
        </xdr:cNvPr>
        <xdr:cNvSpPr txBox="1"/>
      </xdr:nvSpPr>
      <xdr:spPr>
        <a:xfrm>
          <a:off x="10515600" y="106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37374</xdr:rowOff>
    </xdr:from>
    <xdr:to>
      <xdr:col>50</xdr:col>
      <xdr:colOff>165100</xdr:colOff>
      <xdr:row>62</xdr:row>
      <xdr:rowOff>138974</xdr:rowOff>
    </xdr:to>
    <xdr:sp macro="" textlink="">
      <xdr:nvSpPr>
        <xdr:cNvPr id="248" name="楕円 247">
          <a:extLst>
            <a:ext uri="{FF2B5EF4-FFF2-40B4-BE49-F238E27FC236}">
              <a16:creationId xmlns:a16="http://schemas.microsoft.com/office/drawing/2014/main" id="{C40EC732-927C-46DF-8FF3-198C0686B3BA}"/>
            </a:ext>
          </a:extLst>
        </xdr:cNvPr>
        <xdr:cNvSpPr/>
      </xdr:nvSpPr>
      <xdr:spPr>
        <a:xfrm>
          <a:off x="9588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80554</xdr:rowOff>
    </xdr:from>
    <xdr:to>
      <xdr:col>55</xdr:col>
      <xdr:colOff>0</xdr:colOff>
      <xdr:row>62</xdr:row>
      <xdr:rowOff>88174</xdr:rowOff>
    </xdr:to>
    <xdr:cxnSp macro="">
      <xdr:nvCxnSpPr>
        <xdr:cNvPr id="249" name="直線コネクタ 248">
          <a:extLst>
            <a:ext uri="{FF2B5EF4-FFF2-40B4-BE49-F238E27FC236}">
              <a16:creationId xmlns:a16="http://schemas.microsoft.com/office/drawing/2014/main" id="{1C0D5EC4-39B5-48D0-8514-4D53680DD7B5}"/>
            </a:ext>
          </a:extLst>
        </xdr:cNvPr>
        <xdr:cNvCxnSpPr/>
      </xdr:nvCxnSpPr>
      <xdr:spPr>
        <a:xfrm flipV="1">
          <a:off x="9639300" y="1071045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44994</xdr:rowOff>
    </xdr:from>
    <xdr:to>
      <xdr:col>46</xdr:col>
      <xdr:colOff>38100</xdr:colOff>
      <xdr:row>62</xdr:row>
      <xdr:rowOff>146594</xdr:rowOff>
    </xdr:to>
    <xdr:sp macro="" textlink="">
      <xdr:nvSpPr>
        <xdr:cNvPr id="250" name="楕円 249">
          <a:extLst>
            <a:ext uri="{FF2B5EF4-FFF2-40B4-BE49-F238E27FC236}">
              <a16:creationId xmlns:a16="http://schemas.microsoft.com/office/drawing/2014/main" id="{60A29FD2-A02D-4493-B5F7-AF61A90B5A73}"/>
            </a:ext>
          </a:extLst>
        </xdr:cNvPr>
        <xdr:cNvSpPr/>
      </xdr:nvSpPr>
      <xdr:spPr>
        <a:xfrm>
          <a:off x="8699500" y="106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88174</xdr:rowOff>
    </xdr:from>
    <xdr:to>
      <xdr:col>50</xdr:col>
      <xdr:colOff>114300</xdr:colOff>
      <xdr:row>62</xdr:row>
      <xdr:rowOff>95794</xdr:rowOff>
    </xdr:to>
    <xdr:cxnSp macro="">
      <xdr:nvCxnSpPr>
        <xdr:cNvPr id="251" name="直線コネクタ 250">
          <a:extLst>
            <a:ext uri="{FF2B5EF4-FFF2-40B4-BE49-F238E27FC236}">
              <a16:creationId xmlns:a16="http://schemas.microsoft.com/office/drawing/2014/main" id="{C22F58CA-37D4-450C-8649-3F911C34252E}"/>
            </a:ext>
          </a:extLst>
        </xdr:cNvPr>
        <xdr:cNvCxnSpPr/>
      </xdr:nvCxnSpPr>
      <xdr:spPr>
        <a:xfrm flipV="1">
          <a:off x="8750300" y="107180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51526</xdr:rowOff>
    </xdr:from>
    <xdr:to>
      <xdr:col>41</xdr:col>
      <xdr:colOff>101600</xdr:colOff>
      <xdr:row>62</xdr:row>
      <xdr:rowOff>153126</xdr:rowOff>
    </xdr:to>
    <xdr:sp macro="" textlink="">
      <xdr:nvSpPr>
        <xdr:cNvPr id="252" name="楕円 251">
          <a:extLst>
            <a:ext uri="{FF2B5EF4-FFF2-40B4-BE49-F238E27FC236}">
              <a16:creationId xmlns:a16="http://schemas.microsoft.com/office/drawing/2014/main" id="{7CD53724-022A-4098-BBB6-9A2321C7ED9C}"/>
            </a:ext>
          </a:extLst>
        </xdr:cNvPr>
        <xdr:cNvSpPr/>
      </xdr:nvSpPr>
      <xdr:spPr>
        <a:xfrm>
          <a:off x="7810500" y="106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95794</xdr:rowOff>
    </xdr:from>
    <xdr:to>
      <xdr:col>45</xdr:col>
      <xdr:colOff>177800</xdr:colOff>
      <xdr:row>62</xdr:row>
      <xdr:rowOff>102326</xdr:rowOff>
    </xdr:to>
    <xdr:cxnSp macro="">
      <xdr:nvCxnSpPr>
        <xdr:cNvPr id="253" name="直線コネクタ 252">
          <a:extLst>
            <a:ext uri="{FF2B5EF4-FFF2-40B4-BE49-F238E27FC236}">
              <a16:creationId xmlns:a16="http://schemas.microsoft.com/office/drawing/2014/main" id="{D69FF42F-B58C-43E7-9C28-6C3340F1A5D9}"/>
            </a:ext>
          </a:extLst>
        </xdr:cNvPr>
        <xdr:cNvCxnSpPr/>
      </xdr:nvCxnSpPr>
      <xdr:spPr>
        <a:xfrm flipV="1">
          <a:off x="7861300" y="107256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58057</xdr:rowOff>
    </xdr:from>
    <xdr:to>
      <xdr:col>36</xdr:col>
      <xdr:colOff>165100</xdr:colOff>
      <xdr:row>62</xdr:row>
      <xdr:rowOff>159657</xdr:rowOff>
    </xdr:to>
    <xdr:sp macro="" textlink="">
      <xdr:nvSpPr>
        <xdr:cNvPr id="254" name="楕円 253">
          <a:extLst>
            <a:ext uri="{FF2B5EF4-FFF2-40B4-BE49-F238E27FC236}">
              <a16:creationId xmlns:a16="http://schemas.microsoft.com/office/drawing/2014/main" id="{10D5A7EE-D901-4B87-9675-F44B7C1610EE}"/>
            </a:ext>
          </a:extLst>
        </xdr:cNvPr>
        <xdr:cNvSpPr/>
      </xdr:nvSpPr>
      <xdr:spPr>
        <a:xfrm>
          <a:off x="6921500" y="106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102326</xdr:rowOff>
    </xdr:from>
    <xdr:to>
      <xdr:col>41</xdr:col>
      <xdr:colOff>50800</xdr:colOff>
      <xdr:row>62</xdr:row>
      <xdr:rowOff>108857</xdr:rowOff>
    </xdr:to>
    <xdr:cxnSp macro="">
      <xdr:nvCxnSpPr>
        <xdr:cNvPr id="255" name="直線コネクタ 254">
          <a:extLst>
            <a:ext uri="{FF2B5EF4-FFF2-40B4-BE49-F238E27FC236}">
              <a16:creationId xmlns:a16="http://schemas.microsoft.com/office/drawing/2014/main" id="{B271C4A7-F7E3-4D1B-B421-71514FB0A0F5}"/>
            </a:ext>
          </a:extLst>
        </xdr:cNvPr>
        <xdr:cNvCxnSpPr/>
      </xdr:nvCxnSpPr>
      <xdr:spPr>
        <a:xfrm flipV="1">
          <a:off x="6972300" y="107322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4CFE3648-89A8-4C89-943A-6BCCA69430A9}"/>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F51C7EC0-A625-4DAB-BBCB-9AB3D8556101}"/>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3AE6C460-0AE1-4146-822C-9D1DB607BD8A}"/>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EF47DA23-B087-43D5-94B8-A1BE0B6CCEB5}"/>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130101</xdr:rowOff>
    </xdr:from>
    <xdr:ext cx="469744" cy="259045"/>
    <xdr:sp macro="" textlink="">
      <xdr:nvSpPr>
        <xdr:cNvPr id="260" name="n_1mainValue【体育館・プール】&#10;一人当たり面積">
          <a:extLst>
            <a:ext uri="{FF2B5EF4-FFF2-40B4-BE49-F238E27FC236}">
              <a16:creationId xmlns:a16="http://schemas.microsoft.com/office/drawing/2014/main" id="{B38C7F09-CBF5-4C91-90D6-17E400FA7AFB}"/>
            </a:ext>
          </a:extLst>
        </xdr:cNvPr>
        <xdr:cNvSpPr txBox="1"/>
      </xdr:nvSpPr>
      <xdr:spPr>
        <a:xfrm>
          <a:off x="93917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137721</xdr:rowOff>
    </xdr:from>
    <xdr:ext cx="469744" cy="259045"/>
    <xdr:sp macro="" textlink="">
      <xdr:nvSpPr>
        <xdr:cNvPr id="261" name="n_2mainValue【体育館・プール】&#10;一人当たり面積">
          <a:extLst>
            <a:ext uri="{FF2B5EF4-FFF2-40B4-BE49-F238E27FC236}">
              <a16:creationId xmlns:a16="http://schemas.microsoft.com/office/drawing/2014/main" id="{A983F2D5-E5BC-4856-8798-829238E29ECD}"/>
            </a:ext>
          </a:extLst>
        </xdr:cNvPr>
        <xdr:cNvSpPr txBox="1"/>
      </xdr:nvSpPr>
      <xdr:spPr>
        <a:xfrm>
          <a:off x="8515427" y="107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144253</xdr:rowOff>
    </xdr:from>
    <xdr:ext cx="469744" cy="259045"/>
    <xdr:sp macro="" textlink="">
      <xdr:nvSpPr>
        <xdr:cNvPr id="262" name="n_3mainValue【体育館・プール】&#10;一人当たり面積">
          <a:extLst>
            <a:ext uri="{FF2B5EF4-FFF2-40B4-BE49-F238E27FC236}">
              <a16:creationId xmlns:a16="http://schemas.microsoft.com/office/drawing/2014/main" id="{08DE6EA5-0C95-4BF4-AAC7-0D470841CBF4}"/>
            </a:ext>
          </a:extLst>
        </xdr:cNvPr>
        <xdr:cNvSpPr txBox="1"/>
      </xdr:nvSpPr>
      <xdr:spPr>
        <a:xfrm>
          <a:off x="762642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150784</xdr:rowOff>
    </xdr:from>
    <xdr:ext cx="469744" cy="259045"/>
    <xdr:sp macro="" textlink="">
      <xdr:nvSpPr>
        <xdr:cNvPr id="263" name="n_4mainValue【体育館・プール】&#10;一人当たり面積">
          <a:extLst>
            <a:ext uri="{FF2B5EF4-FFF2-40B4-BE49-F238E27FC236}">
              <a16:creationId xmlns:a16="http://schemas.microsoft.com/office/drawing/2014/main" id="{90BE2094-5FAB-4134-B854-2C170F9AEC40}"/>
            </a:ext>
          </a:extLst>
        </xdr:cNvPr>
        <xdr:cNvSpPr txBox="1"/>
      </xdr:nvSpPr>
      <xdr:spPr>
        <a:xfrm>
          <a:off x="6737427"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2FCC61F-DCA1-4497-B353-27937737BB0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C8228CD-FC0F-4FF8-83A1-9E8C5AE67A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BFD1F41-BEF4-41DF-981E-9994B4B56B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574C800-AA8E-4235-BDB6-1B93064242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6D4DD48-877C-49FE-8B16-1FD63429F4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9EA9994-1566-4D03-9918-E38568DB70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8C0700B-059B-443B-923C-6363CE99A58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14A4E5B-FC67-492B-9FD5-F21559A845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FE66D2C-BA36-47B3-94D2-0D6061E02F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1B5302F-5414-454E-AE9E-B11640F9B9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2A1B836-A129-4657-9370-B4A9B8AD21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FBBCEFE-59F7-455A-9656-6F520BEE39E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1E154CA-46C5-4A1A-BAE7-EDEBEE9760A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866447B6-6E93-48AB-A3BD-17A284C6640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8D8237F3-C328-4AC9-AA80-D0AB4A913FF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AE384F53-7317-4125-826F-D7E9E175BDD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3986F7BD-94D5-4B0B-975E-211C309B2B0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C525C12-16F6-4D50-8D94-8C8ABE2DC2B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22027007-F184-46C8-A3CA-00ABAFCF11B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B17D12B-1DC5-40F6-B2E9-423DB90EEA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1269CB4-4000-47B9-BA50-2431F904B3B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7678F3C-571A-432B-B8B7-42C463D6AD9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904A3A4-313E-45BC-BE43-36A2F0ADC9E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20DA70A-F22B-424F-8002-F1527FE7D3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6C446EBA-CDAC-4F86-B530-8F5DB78C28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2C8F38FB-4278-4CF1-B11F-5B9135589921}"/>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E7BACF45-D569-4119-BB55-797D0E8A1AC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6479169C-8285-429E-93C5-6A1837F7199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4ECC91B0-4DD4-4848-867D-FD8908A9FDCF}"/>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F80F50A5-1C4C-44AC-9F97-0699004C3D3C}"/>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E4E2340-D6A9-4F55-A9D0-1FD24BE08385}"/>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690C7B28-9C8A-40B3-AD7E-B458BC30DDE5}"/>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6B0BDD94-73FE-4E17-956A-544DA1F82FD7}"/>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ACB0C26E-51E3-4B2E-B7FF-5953B94AAB57}"/>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1BEFFFA3-0C09-4EF9-B85F-61849E0B502B}"/>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31225D29-7D30-47EA-890B-EBC60B85B4A8}"/>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56AC559-D548-42EC-90CB-B8EDDC8C81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300A3F-AF06-4218-8126-F26609DB4B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C4691D9-97DE-4C3F-8323-DA8325AAA8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8753FCB-1AF9-459F-B7F1-41E9E39DB1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4EFB5F6-2497-44DC-95DB-1C393B38A0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54248</xdr:rowOff>
    </xdr:from>
    <xdr:to>
      <xdr:col>24</xdr:col>
      <xdr:colOff>114300</xdr:colOff>
      <xdr:row>86</xdr:row>
      <xdr:rowOff>155848</xdr:rowOff>
    </xdr:to>
    <xdr:sp macro="" textlink="">
      <xdr:nvSpPr>
        <xdr:cNvPr id="305" name="楕円 304">
          <a:extLst>
            <a:ext uri="{FF2B5EF4-FFF2-40B4-BE49-F238E27FC236}">
              <a16:creationId xmlns:a16="http://schemas.microsoft.com/office/drawing/2014/main" id="{C8DD034B-718C-4953-9EA9-BC9088005D77}"/>
            </a:ext>
          </a:extLst>
        </xdr:cNvPr>
        <xdr:cNvSpPr/>
      </xdr:nvSpPr>
      <xdr:spPr>
        <a:xfrm>
          <a:off x="45847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140625</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4E14034-99B8-4139-B8CD-273A2A2D5C80}"/>
            </a:ext>
          </a:extLst>
        </xdr:cNvPr>
        <xdr:cNvSpPr txBox="1"/>
      </xdr:nvSpPr>
      <xdr:spPr>
        <a:xfrm>
          <a:off x="4673600" y="1471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44450</xdr:rowOff>
    </xdr:from>
    <xdr:to>
      <xdr:col>20</xdr:col>
      <xdr:colOff>38100</xdr:colOff>
      <xdr:row>86</xdr:row>
      <xdr:rowOff>146050</xdr:rowOff>
    </xdr:to>
    <xdr:sp macro="" textlink="">
      <xdr:nvSpPr>
        <xdr:cNvPr id="307" name="楕円 306">
          <a:extLst>
            <a:ext uri="{FF2B5EF4-FFF2-40B4-BE49-F238E27FC236}">
              <a16:creationId xmlns:a16="http://schemas.microsoft.com/office/drawing/2014/main" id="{B4DC9951-830A-41A2-80E8-A3DA1E0CFB9B}"/>
            </a:ext>
          </a:extLst>
        </xdr:cNvPr>
        <xdr:cNvSpPr/>
      </xdr:nvSpPr>
      <xdr:spPr>
        <a:xfrm>
          <a:off x="3746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95250</xdr:rowOff>
    </xdr:from>
    <xdr:to>
      <xdr:col>24</xdr:col>
      <xdr:colOff>63500</xdr:colOff>
      <xdr:row>86</xdr:row>
      <xdr:rowOff>105048</xdr:rowOff>
    </xdr:to>
    <xdr:cxnSp macro="">
      <xdr:nvCxnSpPr>
        <xdr:cNvPr id="308" name="直線コネクタ 307">
          <a:extLst>
            <a:ext uri="{FF2B5EF4-FFF2-40B4-BE49-F238E27FC236}">
              <a16:creationId xmlns:a16="http://schemas.microsoft.com/office/drawing/2014/main" id="{9136F15E-EBE7-49CC-81B8-1F5A17C5F912}"/>
            </a:ext>
          </a:extLst>
        </xdr:cNvPr>
        <xdr:cNvCxnSpPr/>
      </xdr:nvCxnSpPr>
      <xdr:spPr>
        <a:xfrm>
          <a:off x="3797300" y="1483995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34652</xdr:rowOff>
    </xdr:from>
    <xdr:to>
      <xdr:col>15</xdr:col>
      <xdr:colOff>101600</xdr:colOff>
      <xdr:row>86</xdr:row>
      <xdr:rowOff>136252</xdr:rowOff>
    </xdr:to>
    <xdr:sp macro="" textlink="">
      <xdr:nvSpPr>
        <xdr:cNvPr id="309" name="楕円 308">
          <a:extLst>
            <a:ext uri="{FF2B5EF4-FFF2-40B4-BE49-F238E27FC236}">
              <a16:creationId xmlns:a16="http://schemas.microsoft.com/office/drawing/2014/main" id="{96CA3256-FA99-4BA2-AA4F-6BA161B4DB9C}"/>
            </a:ext>
          </a:extLst>
        </xdr:cNvPr>
        <xdr:cNvSpPr/>
      </xdr:nvSpPr>
      <xdr:spPr>
        <a:xfrm>
          <a:off x="2857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85452</xdr:rowOff>
    </xdr:from>
    <xdr:to>
      <xdr:col>19</xdr:col>
      <xdr:colOff>177800</xdr:colOff>
      <xdr:row>86</xdr:row>
      <xdr:rowOff>95250</xdr:rowOff>
    </xdr:to>
    <xdr:cxnSp macro="">
      <xdr:nvCxnSpPr>
        <xdr:cNvPr id="310" name="直線コネクタ 309">
          <a:extLst>
            <a:ext uri="{FF2B5EF4-FFF2-40B4-BE49-F238E27FC236}">
              <a16:creationId xmlns:a16="http://schemas.microsoft.com/office/drawing/2014/main" id="{4E58AAFC-2298-4EE1-B8AC-5B1BADE50ED6}"/>
            </a:ext>
          </a:extLst>
        </xdr:cNvPr>
        <xdr:cNvCxnSpPr/>
      </xdr:nvCxnSpPr>
      <xdr:spPr>
        <a:xfrm>
          <a:off x="2908300" y="1483015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24856</xdr:rowOff>
    </xdr:from>
    <xdr:to>
      <xdr:col>10</xdr:col>
      <xdr:colOff>165100</xdr:colOff>
      <xdr:row>86</xdr:row>
      <xdr:rowOff>126456</xdr:rowOff>
    </xdr:to>
    <xdr:sp macro="" textlink="">
      <xdr:nvSpPr>
        <xdr:cNvPr id="311" name="楕円 310">
          <a:extLst>
            <a:ext uri="{FF2B5EF4-FFF2-40B4-BE49-F238E27FC236}">
              <a16:creationId xmlns:a16="http://schemas.microsoft.com/office/drawing/2014/main" id="{FC39025D-4A31-4467-8739-266C34CB696A}"/>
            </a:ext>
          </a:extLst>
        </xdr:cNvPr>
        <xdr:cNvSpPr/>
      </xdr:nvSpPr>
      <xdr:spPr>
        <a:xfrm>
          <a:off x="1968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75656</xdr:rowOff>
    </xdr:from>
    <xdr:to>
      <xdr:col>15</xdr:col>
      <xdr:colOff>50800</xdr:colOff>
      <xdr:row>86</xdr:row>
      <xdr:rowOff>85452</xdr:rowOff>
    </xdr:to>
    <xdr:cxnSp macro="">
      <xdr:nvCxnSpPr>
        <xdr:cNvPr id="312" name="直線コネクタ 311">
          <a:extLst>
            <a:ext uri="{FF2B5EF4-FFF2-40B4-BE49-F238E27FC236}">
              <a16:creationId xmlns:a16="http://schemas.microsoft.com/office/drawing/2014/main" id="{DADE62A0-65B9-4AF4-A837-90FCBDB6D0B1}"/>
            </a:ext>
          </a:extLst>
        </xdr:cNvPr>
        <xdr:cNvCxnSpPr/>
      </xdr:nvCxnSpPr>
      <xdr:spPr>
        <a:xfrm>
          <a:off x="2019300" y="1482035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13426</xdr:rowOff>
    </xdr:from>
    <xdr:to>
      <xdr:col>6</xdr:col>
      <xdr:colOff>38100</xdr:colOff>
      <xdr:row>86</xdr:row>
      <xdr:rowOff>115026</xdr:rowOff>
    </xdr:to>
    <xdr:sp macro="" textlink="">
      <xdr:nvSpPr>
        <xdr:cNvPr id="313" name="楕円 312">
          <a:extLst>
            <a:ext uri="{FF2B5EF4-FFF2-40B4-BE49-F238E27FC236}">
              <a16:creationId xmlns:a16="http://schemas.microsoft.com/office/drawing/2014/main" id="{80148F3E-95E6-4ADC-B56B-C257D50AC73B}"/>
            </a:ext>
          </a:extLst>
        </xdr:cNvPr>
        <xdr:cNvSpPr/>
      </xdr:nvSpPr>
      <xdr:spPr>
        <a:xfrm>
          <a:off x="1079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64226</xdr:rowOff>
    </xdr:from>
    <xdr:to>
      <xdr:col>10</xdr:col>
      <xdr:colOff>114300</xdr:colOff>
      <xdr:row>86</xdr:row>
      <xdr:rowOff>75656</xdr:rowOff>
    </xdr:to>
    <xdr:cxnSp macro="">
      <xdr:nvCxnSpPr>
        <xdr:cNvPr id="314" name="直線コネクタ 313">
          <a:extLst>
            <a:ext uri="{FF2B5EF4-FFF2-40B4-BE49-F238E27FC236}">
              <a16:creationId xmlns:a16="http://schemas.microsoft.com/office/drawing/2014/main" id="{BB4537ED-F0B5-42BB-83CD-60102F04DC2E}"/>
            </a:ext>
          </a:extLst>
        </xdr:cNvPr>
        <xdr:cNvCxnSpPr/>
      </xdr:nvCxnSpPr>
      <xdr:spPr>
        <a:xfrm>
          <a:off x="1130300" y="148089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a:extLst>
            <a:ext uri="{FF2B5EF4-FFF2-40B4-BE49-F238E27FC236}">
              <a16:creationId xmlns:a16="http://schemas.microsoft.com/office/drawing/2014/main" id="{32E23B50-1011-402E-86D8-6022B1624E08}"/>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a:extLst>
            <a:ext uri="{FF2B5EF4-FFF2-40B4-BE49-F238E27FC236}">
              <a16:creationId xmlns:a16="http://schemas.microsoft.com/office/drawing/2014/main" id="{CDB050E3-B19A-4FF5-BB22-E085B4710E51}"/>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7" name="n_3aveValue【福祉施設】&#10;有形固定資産減価償却率">
          <a:extLst>
            <a:ext uri="{FF2B5EF4-FFF2-40B4-BE49-F238E27FC236}">
              <a16:creationId xmlns:a16="http://schemas.microsoft.com/office/drawing/2014/main" id="{88DEEA0A-F095-4779-B8F8-AFFDD8EE7DBA}"/>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8" name="n_4aveValue【福祉施設】&#10;有形固定資産減価償却率">
          <a:extLst>
            <a:ext uri="{FF2B5EF4-FFF2-40B4-BE49-F238E27FC236}">
              <a16:creationId xmlns:a16="http://schemas.microsoft.com/office/drawing/2014/main" id="{8A87EB91-0CB8-44DA-8BF0-61691228A190}"/>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137177</xdr:rowOff>
    </xdr:from>
    <xdr:ext cx="405111" cy="259045"/>
    <xdr:sp macro="" textlink="">
      <xdr:nvSpPr>
        <xdr:cNvPr id="319" name="n_1mainValue【福祉施設】&#10;有形固定資産減価償却率">
          <a:extLst>
            <a:ext uri="{FF2B5EF4-FFF2-40B4-BE49-F238E27FC236}">
              <a16:creationId xmlns:a16="http://schemas.microsoft.com/office/drawing/2014/main" id="{C4E64093-21A8-451A-A46F-648F6B88F516}"/>
            </a:ext>
          </a:extLst>
        </xdr:cNvPr>
        <xdr:cNvSpPr txBox="1"/>
      </xdr:nvSpPr>
      <xdr:spPr>
        <a:xfrm>
          <a:off x="35820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127379</xdr:rowOff>
    </xdr:from>
    <xdr:ext cx="405111" cy="259045"/>
    <xdr:sp macro="" textlink="">
      <xdr:nvSpPr>
        <xdr:cNvPr id="320" name="n_2mainValue【福祉施設】&#10;有形固定資産減価償却率">
          <a:extLst>
            <a:ext uri="{FF2B5EF4-FFF2-40B4-BE49-F238E27FC236}">
              <a16:creationId xmlns:a16="http://schemas.microsoft.com/office/drawing/2014/main" id="{B643B68F-FFC6-4987-B3FC-93B5B99776A6}"/>
            </a:ext>
          </a:extLst>
        </xdr:cNvPr>
        <xdr:cNvSpPr txBox="1"/>
      </xdr:nvSpPr>
      <xdr:spPr>
        <a:xfrm>
          <a:off x="2705744" y="1487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117583</xdr:rowOff>
    </xdr:from>
    <xdr:ext cx="405111" cy="259045"/>
    <xdr:sp macro="" textlink="">
      <xdr:nvSpPr>
        <xdr:cNvPr id="321" name="n_3mainValue【福祉施設】&#10;有形固定資産減価償却率">
          <a:extLst>
            <a:ext uri="{FF2B5EF4-FFF2-40B4-BE49-F238E27FC236}">
              <a16:creationId xmlns:a16="http://schemas.microsoft.com/office/drawing/2014/main" id="{0C578DE6-888D-4915-AEDE-2635A6D4A10A}"/>
            </a:ext>
          </a:extLst>
        </xdr:cNvPr>
        <xdr:cNvSpPr txBox="1"/>
      </xdr:nvSpPr>
      <xdr:spPr>
        <a:xfrm>
          <a:off x="1816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106153</xdr:rowOff>
    </xdr:from>
    <xdr:ext cx="405111" cy="259045"/>
    <xdr:sp macro="" textlink="">
      <xdr:nvSpPr>
        <xdr:cNvPr id="322" name="n_4mainValue【福祉施設】&#10;有形固定資産減価償却率">
          <a:extLst>
            <a:ext uri="{FF2B5EF4-FFF2-40B4-BE49-F238E27FC236}">
              <a16:creationId xmlns:a16="http://schemas.microsoft.com/office/drawing/2014/main" id="{B8C2CEA2-CEF7-4B4E-8074-8E38949F2801}"/>
            </a:ext>
          </a:extLst>
        </xdr:cNvPr>
        <xdr:cNvSpPr txBox="1"/>
      </xdr:nvSpPr>
      <xdr:spPr>
        <a:xfrm>
          <a:off x="927744" y="1485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1100BD8-45AD-44F7-B588-37E7513FDC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1E1281CF-0B55-4280-B351-1C4C06D206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50CFA8A-8934-4F14-A0C2-B201529F4EE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D278B39-1C5C-41BE-AD0D-721CD98733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64D19B7-E223-4D33-8DAF-9BE4CE94D8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DF81CE5-4AF2-4498-AC04-4887743B9D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F588136-DDD1-48A4-A338-EFC2DFB809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55157A8-45FF-47FB-9598-FF8A1748B5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B9D6187-6FE9-4577-B887-AD46E03C103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2C501DC-F263-4F46-9A9F-1C7A7381CE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CE71330-549F-41D1-9275-E7C7B89F000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FC1CE1CA-5CE1-43D0-849E-DB491AE2961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3136D72D-AA18-49E9-9A27-3ACCB00D322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1173C841-04D1-4ED0-B67D-BE39B57D630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663584B-F650-4F5A-8E02-37805FF8E0F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ABDEBB17-C8BC-433F-BA54-60D9590065E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7A0A1243-CC7B-4BF3-9F6D-34F73B71160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ED806DF8-0A4E-4656-B93B-80BA37BC7E5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63D517E-E1C4-4350-A4DD-57FA86B58BA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E77E84DB-298D-45D1-8274-AE028B1583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CD71D1C-1D05-49A5-91DF-CF51F539A0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E5EA4D7A-12E9-42FF-A895-2A78558CF932}"/>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F69405F7-7990-4FD6-9F7B-0780C22350FF}"/>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5BE3B72B-3EDE-4AF0-85A6-A43D66372019}"/>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F1751830-ED7B-496C-9634-2B911ECB38A4}"/>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E5EF6A46-698C-4C20-AAAD-E89C24A7BC64}"/>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a:extLst>
            <a:ext uri="{FF2B5EF4-FFF2-40B4-BE49-F238E27FC236}">
              <a16:creationId xmlns:a16="http://schemas.microsoft.com/office/drawing/2014/main" id="{B7DC546E-6658-4338-9D8C-766932B5697C}"/>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5616BDF7-0168-4B30-84C2-5198B1C7F96A}"/>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37C49A37-BF8D-4AF8-84D7-7430FFEE7AE3}"/>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CE926612-E67B-48E4-B403-56B234523A6F}"/>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496AB90A-CE50-4D07-ABA7-3E98C2CA53C8}"/>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B14D6F8A-3669-4F95-B334-D555E266A4C3}"/>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D9F4397-062B-4F4C-BD7C-868043E1EEB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B013DC5-E75D-4686-8EDC-0C5CDECC214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D74BDFB-D7CB-4B4D-B471-32C331DC83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FAC11C6-5C52-48CA-B10B-20EC47DF35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92AC152-64EE-4E61-9176-CF1B00A4C2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60" name="楕円 359">
          <a:extLst>
            <a:ext uri="{FF2B5EF4-FFF2-40B4-BE49-F238E27FC236}">
              <a16:creationId xmlns:a16="http://schemas.microsoft.com/office/drawing/2014/main" id="{9D59C2B0-2F83-4B8A-BD4E-08DB3FBBB93F}"/>
            </a:ext>
          </a:extLst>
        </xdr:cNvPr>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361" name="【福祉施設】&#10;一人当たり面積該当値テキスト">
          <a:extLst>
            <a:ext uri="{FF2B5EF4-FFF2-40B4-BE49-F238E27FC236}">
              <a16:creationId xmlns:a16="http://schemas.microsoft.com/office/drawing/2014/main" id="{7D4C2454-5248-419C-B5CD-3B463F03A2E1}"/>
            </a:ext>
          </a:extLst>
        </xdr:cNvPr>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113030</xdr:rowOff>
    </xdr:from>
    <xdr:to>
      <xdr:col>50</xdr:col>
      <xdr:colOff>165100</xdr:colOff>
      <xdr:row>86</xdr:row>
      <xdr:rowOff>43180</xdr:rowOff>
    </xdr:to>
    <xdr:sp macro="" textlink="">
      <xdr:nvSpPr>
        <xdr:cNvPr id="362" name="楕円 361">
          <a:extLst>
            <a:ext uri="{FF2B5EF4-FFF2-40B4-BE49-F238E27FC236}">
              <a16:creationId xmlns:a16="http://schemas.microsoft.com/office/drawing/2014/main" id="{B43A7786-BB67-4D49-B673-2F68EB08C688}"/>
            </a:ext>
          </a:extLst>
        </xdr:cNvPr>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163830</xdr:rowOff>
    </xdr:to>
    <xdr:cxnSp macro="">
      <xdr:nvCxnSpPr>
        <xdr:cNvPr id="363" name="直線コネクタ 362">
          <a:extLst>
            <a:ext uri="{FF2B5EF4-FFF2-40B4-BE49-F238E27FC236}">
              <a16:creationId xmlns:a16="http://schemas.microsoft.com/office/drawing/2014/main" id="{7A298CC6-F8A6-4986-9A0D-0AA43BF8D0CE}"/>
            </a:ext>
          </a:extLst>
        </xdr:cNvPr>
        <xdr:cNvCxnSpPr/>
      </xdr:nvCxnSpPr>
      <xdr:spPr>
        <a:xfrm>
          <a:off x="9639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115315</xdr:rowOff>
    </xdr:from>
    <xdr:to>
      <xdr:col>46</xdr:col>
      <xdr:colOff>38100</xdr:colOff>
      <xdr:row>86</xdr:row>
      <xdr:rowOff>45465</xdr:rowOff>
    </xdr:to>
    <xdr:sp macro="" textlink="">
      <xdr:nvSpPr>
        <xdr:cNvPr id="364" name="楕円 363">
          <a:extLst>
            <a:ext uri="{FF2B5EF4-FFF2-40B4-BE49-F238E27FC236}">
              <a16:creationId xmlns:a16="http://schemas.microsoft.com/office/drawing/2014/main" id="{04DFCFB2-E358-4BEC-926F-A6FE9C8D7523}"/>
            </a:ext>
          </a:extLst>
        </xdr:cNvPr>
        <xdr:cNvSpPr/>
      </xdr:nvSpPr>
      <xdr:spPr>
        <a:xfrm>
          <a:off x="8699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163830</xdr:rowOff>
    </xdr:from>
    <xdr:to>
      <xdr:col>50</xdr:col>
      <xdr:colOff>114300</xdr:colOff>
      <xdr:row>85</xdr:row>
      <xdr:rowOff>166115</xdr:rowOff>
    </xdr:to>
    <xdr:cxnSp macro="">
      <xdr:nvCxnSpPr>
        <xdr:cNvPr id="365" name="直線コネクタ 364">
          <a:extLst>
            <a:ext uri="{FF2B5EF4-FFF2-40B4-BE49-F238E27FC236}">
              <a16:creationId xmlns:a16="http://schemas.microsoft.com/office/drawing/2014/main" id="{02EAE610-57F0-4300-94C9-81E5D23CC01A}"/>
            </a:ext>
          </a:extLst>
        </xdr:cNvPr>
        <xdr:cNvCxnSpPr/>
      </xdr:nvCxnSpPr>
      <xdr:spPr>
        <a:xfrm flipV="1">
          <a:off x="8750300" y="147370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115315</xdr:rowOff>
    </xdr:from>
    <xdr:to>
      <xdr:col>41</xdr:col>
      <xdr:colOff>101600</xdr:colOff>
      <xdr:row>86</xdr:row>
      <xdr:rowOff>45465</xdr:rowOff>
    </xdr:to>
    <xdr:sp macro="" textlink="">
      <xdr:nvSpPr>
        <xdr:cNvPr id="366" name="楕円 365">
          <a:extLst>
            <a:ext uri="{FF2B5EF4-FFF2-40B4-BE49-F238E27FC236}">
              <a16:creationId xmlns:a16="http://schemas.microsoft.com/office/drawing/2014/main" id="{E4EE621A-2011-4B25-BBAE-ED5588C5B162}"/>
            </a:ext>
          </a:extLst>
        </xdr:cNvPr>
        <xdr:cNvSpPr/>
      </xdr:nvSpPr>
      <xdr:spPr>
        <a:xfrm>
          <a:off x="7810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166115</xdr:rowOff>
    </xdr:from>
    <xdr:to>
      <xdr:col>45</xdr:col>
      <xdr:colOff>177800</xdr:colOff>
      <xdr:row>85</xdr:row>
      <xdr:rowOff>166115</xdr:rowOff>
    </xdr:to>
    <xdr:cxnSp macro="">
      <xdr:nvCxnSpPr>
        <xdr:cNvPr id="367" name="直線コネクタ 366">
          <a:extLst>
            <a:ext uri="{FF2B5EF4-FFF2-40B4-BE49-F238E27FC236}">
              <a16:creationId xmlns:a16="http://schemas.microsoft.com/office/drawing/2014/main" id="{916813FA-7BD1-42A4-8D60-FB8E02883A24}"/>
            </a:ext>
          </a:extLst>
        </xdr:cNvPr>
        <xdr:cNvCxnSpPr/>
      </xdr:nvCxnSpPr>
      <xdr:spPr>
        <a:xfrm>
          <a:off x="7861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115315</xdr:rowOff>
    </xdr:from>
    <xdr:to>
      <xdr:col>36</xdr:col>
      <xdr:colOff>165100</xdr:colOff>
      <xdr:row>86</xdr:row>
      <xdr:rowOff>45465</xdr:rowOff>
    </xdr:to>
    <xdr:sp macro="" textlink="">
      <xdr:nvSpPr>
        <xdr:cNvPr id="368" name="楕円 367">
          <a:extLst>
            <a:ext uri="{FF2B5EF4-FFF2-40B4-BE49-F238E27FC236}">
              <a16:creationId xmlns:a16="http://schemas.microsoft.com/office/drawing/2014/main" id="{BE823293-126B-4ADC-913C-C4FB3BD53C96}"/>
            </a:ext>
          </a:extLst>
        </xdr:cNvPr>
        <xdr:cNvSpPr/>
      </xdr:nvSpPr>
      <xdr:spPr>
        <a:xfrm>
          <a:off x="6921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166115</xdr:rowOff>
    </xdr:from>
    <xdr:to>
      <xdr:col>41</xdr:col>
      <xdr:colOff>50800</xdr:colOff>
      <xdr:row>85</xdr:row>
      <xdr:rowOff>166115</xdr:rowOff>
    </xdr:to>
    <xdr:cxnSp macro="">
      <xdr:nvCxnSpPr>
        <xdr:cNvPr id="369" name="直線コネクタ 368">
          <a:extLst>
            <a:ext uri="{FF2B5EF4-FFF2-40B4-BE49-F238E27FC236}">
              <a16:creationId xmlns:a16="http://schemas.microsoft.com/office/drawing/2014/main" id="{CB45D835-F3C3-4161-8CDE-0A8C93AA9DC6}"/>
            </a:ext>
          </a:extLst>
        </xdr:cNvPr>
        <xdr:cNvCxnSpPr/>
      </xdr:nvCxnSpPr>
      <xdr:spPr>
        <a:xfrm>
          <a:off x="6972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70" name="n_1aveValue【福祉施設】&#10;一人当たり面積">
          <a:extLst>
            <a:ext uri="{FF2B5EF4-FFF2-40B4-BE49-F238E27FC236}">
              <a16:creationId xmlns:a16="http://schemas.microsoft.com/office/drawing/2014/main" id="{7058B99A-1A55-4BF4-9081-54AA80A52214}"/>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1" name="n_2aveValue【福祉施設】&#10;一人当たり面積">
          <a:extLst>
            <a:ext uri="{FF2B5EF4-FFF2-40B4-BE49-F238E27FC236}">
              <a16:creationId xmlns:a16="http://schemas.microsoft.com/office/drawing/2014/main" id="{ED9F6863-D727-4EE8-8AEE-77B0C6F06378}"/>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72" name="n_3aveValue【福祉施設】&#10;一人当たり面積">
          <a:extLst>
            <a:ext uri="{FF2B5EF4-FFF2-40B4-BE49-F238E27FC236}">
              <a16:creationId xmlns:a16="http://schemas.microsoft.com/office/drawing/2014/main" id="{31043E07-FE3B-40BA-88A4-8881D10B20BD}"/>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EE8ED7B5-B21A-453A-A1D6-EA4F4BBA49FB}"/>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34307</xdr:rowOff>
    </xdr:from>
    <xdr:ext cx="469744" cy="259045"/>
    <xdr:sp macro="" textlink="">
      <xdr:nvSpPr>
        <xdr:cNvPr id="374" name="n_1mainValue【福祉施設】&#10;一人当たり面積">
          <a:extLst>
            <a:ext uri="{FF2B5EF4-FFF2-40B4-BE49-F238E27FC236}">
              <a16:creationId xmlns:a16="http://schemas.microsoft.com/office/drawing/2014/main" id="{F34ED4B7-857A-4735-A1DF-26229E779828}"/>
            </a:ext>
          </a:extLst>
        </xdr:cNvPr>
        <xdr:cNvSpPr txBox="1"/>
      </xdr:nvSpPr>
      <xdr:spPr>
        <a:xfrm>
          <a:off x="9391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36592</xdr:rowOff>
    </xdr:from>
    <xdr:ext cx="469744" cy="259045"/>
    <xdr:sp macro="" textlink="">
      <xdr:nvSpPr>
        <xdr:cNvPr id="375" name="n_2mainValue【福祉施設】&#10;一人当たり面積">
          <a:extLst>
            <a:ext uri="{FF2B5EF4-FFF2-40B4-BE49-F238E27FC236}">
              <a16:creationId xmlns:a16="http://schemas.microsoft.com/office/drawing/2014/main" id="{EB23EB54-3A30-46DC-9124-8FCF504C6393}"/>
            </a:ext>
          </a:extLst>
        </xdr:cNvPr>
        <xdr:cNvSpPr txBox="1"/>
      </xdr:nvSpPr>
      <xdr:spPr>
        <a:xfrm>
          <a:off x="8515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36592</xdr:rowOff>
    </xdr:from>
    <xdr:ext cx="469744" cy="259045"/>
    <xdr:sp macro="" textlink="">
      <xdr:nvSpPr>
        <xdr:cNvPr id="376" name="n_3mainValue【福祉施設】&#10;一人当たり面積">
          <a:extLst>
            <a:ext uri="{FF2B5EF4-FFF2-40B4-BE49-F238E27FC236}">
              <a16:creationId xmlns:a16="http://schemas.microsoft.com/office/drawing/2014/main" id="{6698D77C-F612-420B-A248-1D959C66157D}"/>
            </a:ext>
          </a:extLst>
        </xdr:cNvPr>
        <xdr:cNvSpPr txBox="1"/>
      </xdr:nvSpPr>
      <xdr:spPr>
        <a:xfrm>
          <a:off x="7626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36592</xdr:rowOff>
    </xdr:from>
    <xdr:ext cx="469744" cy="259045"/>
    <xdr:sp macro="" textlink="">
      <xdr:nvSpPr>
        <xdr:cNvPr id="377" name="n_4mainValue【福祉施設】&#10;一人当たり面積">
          <a:extLst>
            <a:ext uri="{FF2B5EF4-FFF2-40B4-BE49-F238E27FC236}">
              <a16:creationId xmlns:a16="http://schemas.microsoft.com/office/drawing/2014/main" id="{9D6E3508-8E04-4296-8F87-77FEA83CFB89}"/>
            </a:ext>
          </a:extLst>
        </xdr:cNvPr>
        <xdr:cNvSpPr txBox="1"/>
      </xdr:nvSpPr>
      <xdr:spPr>
        <a:xfrm>
          <a:off x="6737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D9FFF67-B1C5-4785-854E-28D7794DAF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8EE06A1-D7AE-426B-A92D-DCE407C97B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56B3E68-037D-447D-9B40-233F8A5677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6DFAE06-6DFB-4BA9-9492-73D267F788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6614740-6804-41C0-9196-3CA5E5E593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DAC9F409-3D16-4158-9DF9-E8FD4A811C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2E50842-20C8-46F4-B7E8-901A67B76C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4CA84F9-DD53-4D1B-A786-F88F91EB3FE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BCBB4C78-14B4-49C6-A84F-13894ED4DDB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650EA5DB-B402-4687-ABC4-541A992FF6F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40ED56E-51D5-47AD-9ACA-A715534A001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FEFFB479-1558-4033-89AA-CCD709E1850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BD368249-6889-4538-AAAF-E77F7FDB147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E775FF46-E418-49FB-9878-8EAC807DC2E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44984AD0-562B-4571-82BC-4DD6A31232C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C983D1B9-D59F-45BE-A188-57AFBE3F125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E5AC1161-5323-4350-A00B-F62A62761FB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233E7EF8-7F48-4E20-A6D5-00FAAAA1E6E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713C304E-1E64-47E0-9E42-7596F60793F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BE927557-9CF8-4953-87EA-3B5CE5C245B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39AB951-D727-48D5-A4BD-01CBBFCAD72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E2095AE3-CBC9-482C-9008-715F0F9712E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8DE2B75A-C9CF-4E6B-9599-A6AEA87C896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1AD0ECA0-E9CA-40A1-BACD-7C1C111756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715ED8D1-5854-43D0-A6E7-92ED5B3BE3E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60844922-5BB3-4AE9-9814-37B04DA7AF57}"/>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088B2CB0-27E8-46BA-8E3C-816F7DCC91F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6D47A998-33A9-4FC3-A29D-88EA4395FB1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7524D020-6E8A-44F2-AE54-2C366CEEFEBC}"/>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9751EF3B-6A46-4041-A335-7D613CD06781}"/>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985526A0-498B-4BB5-9872-87F3AE2FDBF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E3670713-619D-4F9C-AD18-B6053C20F9E6}"/>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170ED1B3-0634-4D01-A77D-14ABD6C5F6C0}"/>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4C55C3C3-D551-49FF-88ED-4EAD22486E3F}"/>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9310C86C-BE39-45CD-A3C2-CAA9DEDA057B}"/>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a:extLst>
            <a:ext uri="{FF2B5EF4-FFF2-40B4-BE49-F238E27FC236}">
              <a16:creationId xmlns:a16="http://schemas.microsoft.com/office/drawing/2014/main" id="{2AF51F22-7DDC-4F28-B5D4-0C7BB4E6C648}"/>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7FD02CB-DE92-410F-A1DB-4BFF91AA22A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63CA054-4C64-4AAE-9015-F2D5B1FB1F8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225343B-5E9C-4023-B401-BFD3EA56A5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E27B09E-C53E-41B9-B232-CA321267C81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50E8DDE-3F24-48D6-BE3D-576A272C937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84182</xdr:rowOff>
    </xdr:from>
    <xdr:to>
      <xdr:col>10</xdr:col>
      <xdr:colOff>165100</xdr:colOff>
      <xdr:row>108</xdr:row>
      <xdr:rowOff>14332</xdr:rowOff>
    </xdr:to>
    <xdr:sp macro="" textlink="">
      <xdr:nvSpPr>
        <xdr:cNvPr id="419" name="楕円 418">
          <a:extLst>
            <a:ext uri="{FF2B5EF4-FFF2-40B4-BE49-F238E27FC236}">
              <a16:creationId xmlns:a16="http://schemas.microsoft.com/office/drawing/2014/main" id="{27F8AC99-4C3C-48D8-B979-389F7C4990A0}"/>
            </a:ext>
          </a:extLst>
        </xdr:cNvPr>
        <xdr:cNvSpPr/>
      </xdr:nvSpPr>
      <xdr:spPr>
        <a:xfrm>
          <a:off x="1968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145159</xdr:rowOff>
    </xdr:from>
    <xdr:ext cx="405111" cy="259045"/>
    <xdr:sp macro="" textlink="">
      <xdr:nvSpPr>
        <xdr:cNvPr id="420" name="n_1aveValue【市民会館】&#10;有形固定資産減価償却率">
          <a:extLst>
            <a:ext uri="{FF2B5EF4-FFF2-40B4-BE49-F238E27FC236}">
              <a16:creationId xmlns:a16="http://schemas.microsoft.com/office/drawing/2014/main" id="{E9A38912-DFE6-49D9-953D-B71C7F541A02}"/>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21" name="n_2aveValue【市民会館】&#10;有形固定資産減価償却率">
          <a:extLst>
            <a:ext uri="{FF2B5EF4-FFF2-40B4-BE49-F238E27FC236}">
              <a16:creationId xmlns:a16="http://schemas.microsoft.com/office/drawing/2014/main" id="{FC81BBF2-C133-4F61-BA9D-DAA3EFC0224B}"/>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22" name="n_3aveValue【市民会館】&#10;有形固定資産減価償却率">
          <a:extLst>
            <a:ext uri="{FF2B5EF4-FFF2-40B4-BE49-F238E27FC236}">
              <a16:creationId xmlns:a16="http://schemas.microsoft.com/office/drawing/2014/main" id="{6B46EB3B-B4CD-4E02-9016-F53E58A11836}"/>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23" name="n_4aveValue【市民会館】&#10;有形固定資産減価償却率">
          <a:extLst>
            <a:ext uri="{FF2B5EF4-FFF2-40B4-BE49-F238E27FC236}">
              <a16:creationId xmlns:a16="http://schemas.microsoft.com/office/drawing/2014/main" id="{D0AC1E67-1201-4BBA-91B8-DD747E2AC6B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5459</xdr:rowOff>
    </xdr:from>
    <xdr:ext cx="405111" cy="259045"/>
    <xdr:sp macro="" textlink="">
      <xdr:nvSpPr>
        <xdr:cNvPr id="424" name="n_3mainValue【市民会館】&#10;有形固定資産減価償却率">
          <a:extLst>
            <a:ext uri="{FF2B5EF4-FFF2-40B4-BE49-F238E27FC236}">
              <a16:creationId xmlns:a16="http://schemas.microsoft.com/office/drawing/2014/main" id="{E1A445FB-6399-44D0-AE8D-F623E431859F}"/>
            </a:ext>
          </a:extLst>
        </xdr:cNvPr>
        <xdr:cNvSpPr txBox="1"/>
      </xdr:nvSpPr>
      <xdr:spPr>
        <a:xfrm>
          <a:off x="1816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0B291197-17DD-402A-923E-87A106B152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5BF4CF5B-310F-4EE5-B6ED-B327486CB4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4F368236-4B3E-4F31-A9B7-BA16C76F38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A52B6E91-A01D-4515-968A-6C0873FD6A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E7B8D8F3-4DA4-487A-8F49-852FFFE57C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CA2552B1-12EC-4E90-BF2B-A9C7DE81B0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B4327D6F-FFE0-49AB-B6C5-9E6CB9C865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F3E339FD-0BBE-4CAC-AD25-165ECA4E986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B4CD9A87-F332-4234-ACB9-065E137525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AABECB21-7C9B-4EDA-937C-017F9AAD0E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5" name="直線コネクタ 434">
          <a:extLst>
            <a:ext uri="{FF2B5EF4-FFF2-40B4-BE49-F238E27FC236}">
              <a16:creationId xmlns:a16="http://schemas.microsoft.com/office/drawing/2014/main" id="{B0466636-03C2-4BC3-98AB-D3F05B17DE2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6" name="テキスト ボックス 435">
          <a:extLst>
            <a:ext uri="{FF2B5EF4-FFF2-40B4-BE49-F238E27FC236}">
              <a16:creationId xmlns:a16="http://schemas.microsoft.com/office/drawing/2014/main" id="{A9AAF5D5-ADD6-40F4-889B-6ACAF774FB9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7" name="直線コネクタ 436">
          <a:extLst>
            <a:ext uri="{FF2B5EF4-FFF2-40B4-BE49-F238E27FC236}">
              <a16:creationId xmlns:a16="http://schemas.microsoft.com/office/drawing/2014/main" id="{839AFDB3-0FBA-4123-9FAE-5577ABAABC2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8" name="テキスト ボックス 437">
          <a:extLst>
            <a:ext uri="{FF2B5EF4-FFF2-40B4-BE49-F238E27FC236}">
              <a16:creationId xmlns:a16="http://schemas.microsoft.com/office/drawing/2014/main" id="{0A101184-8052-43B2-B80F-F0FF46D56F0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9" name="直線コネクタ 438">
          <a:extLst>
            <a:ext uri="{FF2B5EF4-FFF2-40B4-BE49-F238E27FC236}">
              <a16:creationId xmlns:a16="http://schemas.microsoft.com/office/drawing/2014/main" id="{40194D52-C486-486B-AB93-41A5553ADFA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0" name="テキスト ボックス 439">
          <a:extLst>
            <a:ext uri="{FF2B5EF4-FFF2-40B4-BE49-F238E27FC236}">
              <a16:creationId xmlns:a16="http://schemas.microsoft.com/office/drawing/2014/main" id="{9D8BDA96-2175-4BE6-85F0-208420A05DC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1" name="直線コネクタ 440">
          <a:extLst>
            <a:ext uri="{FF2B5EF4-FFF2-40B4-BE49-F238E27FC236}">
              <a16:creationId xmlns:a16="http://schemas.microsoft.com/office/drawing/2014/main" id="{655B5FF7-49C1-4A38-9EDD-4FE9D7993BF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2" name="テキスト ボックス 441">
          <a:extLst>
            <a:ext uri="{FF2B5EF4-FFF2-40B4-BE49-F238E27FC236}">
              <a16:creationId xmlns:a16="http://schemas.microsoft.com/office/drawing/2014/main" id="{531CC636-ECFB-4D0C-BABC-9800675D57A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3" name="直線コネクタ 442">
          <a:extLst>
            <a:ext uri="{FF2B5EF4-FFF2-40B4-BE49-F238E27FC236}">
              <a16:creationId xmlns:a16="http://schemas.microsoft.com/office/drawing/2014/main" id="{3586BC6A-3F19-4768-A740-DBB654313B3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4" name="テキスト ボックス 443">
          <a:extLst>
            <a:ext uri="{FF2B5EF4-FFF2-40B4-BE49-F238E27FC236}">
              <a16:creationId xmlns:a16="http://schemas.microsoft.com/office/drawing/2014/main" id="{99D807C6-1BF8-4210-9E82-857D626EC24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a:extLst>
            <a:ext uri="{FF2B5EF4-FFF2-40B4-BE49-F238E27FC236}">
              <a16:creationId xmlns:a16="http://schemas.microsoft.com/office/drawing/2014/main" id="{D82FA70B-464B-4FD4-AD53-5C3BB4E3363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a:extLst>
            <a:ext uri="{FF2B5EF4-FFF2-40B4-BE49-F238E27FC236}">
              <a16:creationId xmlns:a16="http://schemas.microsoft.com/office/drawing/2014/main" id="{AB812FA0-4CA6-4E2C-BE06-F63D534F76A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a:extLst>
            <a:ext uri="{FF2B5EF4-FFF2-40B4-BE49-F238E27FC236}">
              <a16:creationId xmlns:a16="http://schemas.microsoft.com/office/drawing/2014/main" id="{433CA0D4-603B-4213-97E4-A118BB24E9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48" name="直線コネクタ 447">
          <a:extLst>
            <a:ext uri="{FF2B5EF4-FFF2-40B4-BE49-F238E27FC236}">
              <a16:creationId xmlns:a16="http://schemas.microsoft.com/office/drawing/2014/main" id="{3149193D-765E-4418-9DA0-ABBD3D0DCDB1}"/>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49" name="【市民会館】&#10;一人当たり面積最小値テキスト">
          <a:extLst>
            <a:ext uri="{FF2B5EF4-FFF2-40B4-BE49-F238E27FC236}">
              <a16:creationId xmlns:a16="http://schemas.microsoft.com/office/drawing/2014/main" id="{FB8EED45-61FF-4580-9598-D167B796B485}"/>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50" name="直線コネクタ 449">
          <a:extLst>
            <a:ext uri="{FF2B5EF4-FFF2-40B4-BE49-F238E27FC236}">
              <a16:creationId xmlns:a16="http://schemas.microsoft.com/office/drawing/2014/main" id="{4971B1E1-4056-4F1A-BE08-0DC2110C83F2}"/>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51" name="【市民会館】&#10;一人当たり面積最大値テキスト">
          <a:extLst>
            <a:ext uri="{FF2B5EF4-FFF2-40B4-BE49-F238E27FC236}">
              <a16:creationId xmlns:a16="http://schemas.microsoft.com/office/drawing/2014/main" id="{4F4B37DD-45DC-4D05-BD29-C0BFFA32445F}"/>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52" name="直線コネクタ 451">
          <a:extLst>
            <a:ext uri="{FF2B5EF4-FFF2-40B4-BE49-F238E27FC236}">
              <a16:creationId xmlns:a16="http://schemas.microsoft.com/office/drawing/2014/main" id="{43353DEB-4369-48B3-BA75-82A0DDE19FBC}"/>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53" name="【市民会館】&#10;一人当たり面積平均値テキスト">
          <a:extLst>
            <a:ext uri="{FF2B5EF4-FFF2-40B4-BE49-F238E27FC236}">
              <a16:creationId xmlns:a16="http://schemas.microsoft.com/office/drawing/2014/main" id="{6E6217FD-1388-49A9-8016-A7760296FA28}"/>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54" name="フローチャート: 判断 453">
          <a:extLst>
            <a:ext uri="{FF2B5EF4-FFF2-40B4-BE49-F238E27FC236}">
              <a16:creationId xmlns:a16="http://schemas.microsoft.com/office/drawing/2014/main" id="{A1E8438B-34C1-481E-A02D-4167357F31AA}"/>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55" name="フローチャート: 判断 454">
          <a:extLst>
            <a:ext uri="{FF2B5EF4-FFF2-40B4-BE49-F238E27FC236}">
              <a16:creationId xmlns:a16="http://schemas.microsoft.com/office/drawing/2014/main" id="{10A6E652-0302-4417-B674-8519BD698E55}"/>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56" name="フローチャート: 判断 455">
          <a:extLst>
            <a:ext uri="{FF2B5EF4-FFF2-40B4-BE49-F238E27FC236}">
              <a16:creationId xmlns:a16="http://schemas.microsoft.com/office/drawing/2014/main" id="{B88AB2B7-9027-4F5D-8CE7-138DB67941B1}"/>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57" name="フローチャート: 判断 456">
          <a:extLst>
            <a:ext uri="{FF2B5EF4-FFF2-40B4-BE49-F238E27FC236}">
              <a16:creationId xmlns:a16="http://schemas.microsoft.com/office/drawing/2014/main" id="{5DE9D0AF-70AF-40C0-AEEB-438FF89E0C6A}"/>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58" name="フローチャート: 判断 457">
          <a:extLst>
            <a:ext uri="{FF2B5EF4-FFF2-40B4-BE49-F238E27FC236}">
              <a16:creationId xmlns:a16="http://schemas.microsoft.com/office/drawing/2014/main" id="{BE8410A7-559F-4803-97F6-5E751102DFCF}"/>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8D6E6895-C83B-483A-8DBB-41DB5ED1DC4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4B33B547-9705-4DF6-8797-ABBD42C673F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15DA33BD-6033-4F48-B108-DE7945CFD74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7733500F-EFE4-4AC3-9500-5A9B930F19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5D12596-7F14-45E4-BCCA-9075476B277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74930</xdr:rowOff>
    </xdr:from>
    <xdr:to>
      <xdr:col>41</xdr:col>
      <xdr:colOff>101600</xdr:colOff>
      <xdr:row>109</xdr:row>
      <xdr:rowOff>5080</xdr:rowOff>
    </xdr:to>
    <xdr:sp macro="" textlink="">
      <xdr:nvSpPr>
        <xdr:cNvPr id="464" name="楕円 463">
          <a:extLst>
            <a:ext uri="{FF2B5EF4-FFF2-40B4-BE49-F238E27FC236}">
              <a16:creationId xmlns:a16="http://schemas.microsoft.com/office/drawing/2014/main" id="{49CA6FE5-2E13-488C-A324-783C740F8522}"/>
            </a:ext>
          </a:extLst>
        </xdr:cNvPr>
        <xdr:cNvSpPr/>
      </xdr:nvSpPr>
      <xdr:spPr>
        <a:xfrm>
          <a:off x="7810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20083</xdr:rowOff>
    </xdr:from>
    <xdr:ext cx="469744" cy="259045"/>
    <xdr:sp macro="" textlink="">
      <xdr:nvSpPr>
        <xdr:cNvPr id="465" name="n_1aveValue【市民会館】&#10;一人当たり面積">
          <a:extLst>
            <a:ext uri="{FF2B5EF4-FFF2-40B4-BE49-F238E27FC236}">
              <a16:creationId xmlns:a16="http://schemas.microsoft.com/office/drawing/2014/main" id="{B4B1BAC6-2761-4DA6-AB52-BAF4F2778067}"/>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66" name="n_2aveValue【市民会館】&#10;一人当たり面積">
          <a:extLst>
            <a:ext uri="{FF2B5EF4-FFF2-40B4-BE49-F238E27FC236}">
              <a16:creationId xmlns:a16="http://schemas.microsoft.com/office/drawing/2014/main" id="{CE1F5E1E-8330-4077-B3BE-E6C34754BAED}"/>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67" name="n_3aveValue【市民会館】&#10;一人当たり面積">
          <a:extLst>
            <a:ext uri="{FF2B5EF4-FFF2-40B4-BE49-F238E27FC236}">
              <a16:creationId xmlns:a16="http://schemas.microsoft.com/office/drawing/2014/main" id="{8BA969D9-6B30-439F-B36B-56DB698E4F60}"/>
            </a:ext>
          </a:extLst>
        </xdr:cNvPr>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468" name="n_4aveValue【市民会館】&#10;一人当たり面積">
          <a:extLst>
            <a:ext uri="{FF2B5EF4-FFF2-40B4-BE49-F238E27FC236}">
              <a16:creationId xmlns:a16="http://schemas.microsoft.com/office/drawing/2014/main" id="{B3EBBCAA-976A-4F73-ACB9-5D3C935AD3B4}"/>
            </a:ext>
          </a:extLst>
        </xdr:cNvPr>
        <xdr:cNvSpPr txBox="1"/>
      </xdr:nvSpPr>
      <xdr:spPr>
        <a:xfrm>
          <a:off x="67374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167657</xdr:rowOff>
    </xdr:from>
    <xdr:ext cx="469744" cy="259045"/>
    <xdr:sp macro="" textlink="">
      <xdr:nvSpPr>
        <xdr:cNvPr id="469" name="n_3mainValue【市民会館】&#10;一人当たり面積">
          <a:extLst>
            <a:ext uri="{FF2B5EF4-FFF2-40B4-BE49-F238E27FC236}">
              <a16:creationId xmlns:a16="http://schemas.microsoft.com/office/drawing/2014/main" id="{3C8BA50A-F99B-47CC-AE00-B542583109FE}"/>
            </a:ext>
          </a:extLst>
        </xdr:cNvPr>
        <xdr:cNvSpPr txBox="1"/>
      </xdr:nvSpPr>
      <xdr:spPr>
        <a:xfrm>
          <a:off x="7626427"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a:extLst>
            <a:ext uri="{FF2B5EF4-FFF2-40B4-BE49-F238E27FC236}">
              <a16:creationId xmlns:a16="http://schemas.microsoft.com/office/drawing/2014/main" id="{9BAB9D98-718C-4A02-AC15-769330FFE08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a:extLst>
            <a:ext uri="{FF2B5EF4-FFF2-40B4-BE49-F238E27FC236}">
              <a16:creationId xmlns:a16="http://schemas.microsoft.com/office/drawing/2014/main" id="{BC0C99D6-461F-4849-AF97-2DE4BEBB40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a:extLst>
            <a:ext uri="{FF2B5EF4-FFF2-40B4-BE49-F238E27FC236}">
              <a16:creationId xmlns:a16="http://schemas.microsoft.com/office/drawing/2014/main" id="{ACAAB608-FAD4-4732-A6A8-DDFD1C64BB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a:extLst>
            <a:ext uri="{FF2B5EF4-FFF2-40B4-BE49-F238E27FC236}">
              <a16:creationId xmlns:a16="http://schemas.microsoft.com/office/drawing/2014/main" id="{912BE8D6-A6EF-476C-8077-8C8F558A1F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a:extLst>
            <a:ext uri="{FF2B5EF4-FFF2-40B4-BE49-F238E27FC236}">
              <a16:creationId xmlns:a16="http://schemas.microsoft.com/office/drawing/2014/main" id="{0DF1E5FC-64A1-46BC-A4BD-87DB3B09CE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a:extLst>
            <a:ext uri="{FF2B5EF4-FFF2-40B4-BE49-F238E27FC236}">
              <a16:creationId xmlns:a16="http://schemas.microsoft.com/office/drawing/2014/main" id="{1A60C782-20F6-43EA-8A08-AAAEC97CC1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a:extLst>
            <a:ext uri="{FF2B5EF4-FFF2-40B4-BE49-F238E27FC236}">
              <a16:creationId xmlns:a16="http://schemas.microsoft.com/office/drawing/2014/main" id="{BDAEF7D9-16D8-4FC3-BA05-A2C34FDED0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id="{9B7D8C12-1E28-4B09-B065-3376022EE8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a:extLst>
            <a:ext uri="{FF2B5EF4-FFF2-40B4-BE49-F238E27FC236}">
              <a16:creationId xmlns:a16="http://schemas.microsoft.com/office/drawing/2014/main" id="{80A6512E-321D-4190-95DC-F6FD959583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a:extLst>
            <a:ext uri="{FF2B5EF4-FFF2-40B4-BE49-F238E27FC236}">
              <a16:creationId xmlns:a16="http://schemas.microsoft.com/office/drawing/2014/main" id="{F6415718-9EA7-433B-8E0A-FA536F9A3B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a:extLst>
            <a:ext uri="{FF2B5EF4-FFF2-40B4-BE49-F238E27FC236}">
              <a16:creationId xmlns:a16="http://schemas.microsoft.com/office/drawing/2014/main" id="{F28EB466-05C8-415B-818C-32163C6A06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1" name="直線コネクタ 480">
          <a:extLst>
            <a:ext uri="{FF2B5EF4-FFF2-40B4-BE49-F238E27FC236}">
              <a16:creationId xmlns:a16="http://schemas.microsoft.com/office/drawing/2014/main" id="{944C21A3-12FB-4367-9C60-63AC2759899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2" name="テキスト ボックス 481">
          <a:extLst>
            <a:ext uri="{FF2B5EF4-FFF2-40B4-BE49-F238E27FC236}">
              <a16:creationId xmlns:a16="http://schemas.microsoft.com/office/drawing/2014/main" id="{0EB81FE8-75A7-49BE-8884-61850766988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3" name="直線コネクタ 482">
          <a:extLst>
            <a:ext uri="{FF2B5EF4-FFF2-40B4-BE49-F238E27FC236}">
              <a16:creationId xmlns:a16="http://schemas.microsoft.com/office/drawing/2014/main" id="{694AFAB3-938F-4C35-8255-75EB3F1EC94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4" name="テキスト ボックス 483">
          <a:extLst>
            <a:ext uri="{FF2B5EF4-FFF2-40B4-BE49-F238E27FC236}">
              <a16:creationId xmlns:a16="http://schemas.microsoft.com/office/drawing/2014/main" id="{0C84DBC1-5AAC-4971-A91D-0ED957197D5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5" name="直線コネクタ 484">
          <a:extLst>
            <a:ext uri="{FF2B5EF4-FFF2-40B4-BE49-F238E27FC236}">
              <a16:creationId xmlns:a16="http://schemas.microsoft.com/office/drawing/2014/main" id="{46112716-1B9C-44C9-8C48-44C3778348F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6" name="テキスト ボックス 485">
          <a:extLst>
            <a:ext uri="{FF2B5EF4-FFF2-40B4-BE49-F238E27FC236}">
              <a16:creationId xmlns:a16="http://schemas.microsoft.com/office/drawing/2014/main" id="{D422A7A8-8680-4D5F-AC49-4174D669AC2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7" name="直線コネクタ 486">
          <a:extLst>
            <a:ext uri="{FF2B5EF4-FFF2-40B4-BE49-F238E27FC236}">
              <a16:creationId xmlns:a16="http://schemas.microsoft.com/office/drawing/2014/main" id="{04F743A9-08CF-47CE-9DDF-9DD762E92A1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8" name="テキスト ボックス 487">
          <a:extLst>
            <a:ext uri="{FF2B5EF4-FFF2-40B4-BE49-F238E27FC236}">
              <a16:creationId xmlns:a16="http://schemas.microsoft.com/office/drawing/2014/main" id="{08DEF516-56B6-4F92-881D-D549D82AC4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9" name="直線コネクタ 488">
          <a:extLst>
            <a:ext uri="{FF2B5EF4-FFF2-40B4-BE49-F238E27FC236}">
              <a16:creationId xmlns:a16="http://schemas.microsoft.com/office/drawing/2014/main" id="{69924BCC-43B1-4020-88B5-9575E933D9D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0" name="テキスト ボックス 489">
          <a:extLst>
            <a:ext uri="{FF2B5EF4-FFF2-40B4-BE49-F238E27FC236}">
              <a16:creationId xmlns:a16="http://schemas.microsoft.com/office/drawing/2014/main" id="{49DF94B2-7555-48F9-885E-DB9F437A96C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id="{BFDFEEB3-DE0A-445E-BB9F-5E0C2A5F9A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a:extLst>
            <a:ext uri="{FF2B5EF4-FFF2-40B4-BE49-F238E27FC236}">
              <a16:creationId xmlns:a16="http://schemas.microsoft.com/office/drawing/2014/main" id="{DFEC60C9-ED47-4672-8E50-8C01F2DB4D1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a:extLst>
            <a:ext uri="{FF2B5EF4-FFF2-40B4-BE49-F238E27FC236}">
              <a16:creationId xmlns:a16="http://schemas.microsoft.com/office/drawing/2014/main" id="{53606C84-E0CB-4A8A-856F-5BB4A38567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94" name="直線コネクタ 493">
          <a:extLst>
            <a:ext uri="{FF2B5EF4-FFF2-40B4-BE49-F238E27FC236}">
              <a16:creationId xmlns:a16="http://schemas.microsoft.com/office/drawing/2014/main" id="{784E75B3-FA7E-43C0-ABEC-642170A94477}"/>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5" name="【一般廃棄物処理施設】&#10;有形固定資産減価償却率最小値テキスト">
          <a:extLst>
            <a:ext uri="{FF2B5EF4-FFF2-40B4-BE49-F238E27FC236}">
              <a16:creationId xmlns:a16="http://schemas.microsoft.com/office/drawing/2014/main" id="{0B2F8675-1407-40BF-B394-491272A95C5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6" name="直線コネクタ 495">
          <a:extLst>
            <a:ext uri="{FF2B5EF4-FFF2-40B4-BE49-F238E27FC236}">
              <a16:creationId xmlns:a16="http://schemas.microsoft.com/office/drawing/2014/main" id="{61F5958D-A6A9-4D98-B793-155BC8DBD76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97" name="【一般廃棄物処理施設】&#10;有形固定資産減価償却率最大値テキスト">
          <a:extLst>
            <a:ext uri="{FF2B5EF4-FFF2-40B4-BE49-F238E27FC236}">
              <a16:creationId xmlns:a16="http://schemas.microsoft.com/office/drawing/2014/main" id="{9BD3AA15-37FA-493A-9B0A-0EBDC7778781}"/>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98" name="直線コネクタ 497">
          <a:extLst>
            <a:ext uri="{FF2B5EF4-FFF2-40B4-BE49-F238E27FC236}">
              <a16:creationId xmlns:a16="http://schemas.microsoft.com/office/drawing/2014/main" id="{D6C0E4C7-7F6B-4BF4-B3B4-C3AC1036DBE7}"/>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499" name="【一般廃棄物処理施設】&#10;有形固定資産減価償却率平均値テキスト">
          <a:extLst>
            <a:ext uri="{FF2B5EF4-FFF2-40B4-BE49-F238E27FC236}">
              <a16:creationId xmlns:a16="http://schemas.microsoft.com/office/drawing/2014/main" id="{D2FD385D-3600-462D-A879-51A647D6544F}"/>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00" name="フローチャート: 判断 499">
          <a:extLst>
            <a:ext uri="{FF2B5EF4-FFF2-40B4-BE49-F238E27FC236}">
              <a16:creationId xmlns:a16="http://schemas.microsoft.com/office/drawing/2014/main" id="{0FEBBE1B-8383-4220-802F-9A2DE4B10642}"/>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01" name="フローチャート: 判断 500">
          <a:extLst>
            <a:ext uri="{FF2B5EF4-FFF2-40B4-BE49-F238E27FC236}">
              <a16:creationId xmlns:a16="http://schemas.microsoft.com/office/drawing/2014/main" id="{379E57F9-DD04-4E72-BC5D-FC59A89B63B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02" name="フローチャート: 判断 501">
          <a:extLst>
            <a:ext uri="{FF2B5EF4-FFF2-40B4-BE49-F238E27FC236}">
              <a16:creationId xmlns:a16="http://schemas.microsoft.com/office/drawing/2014/main" id="{BCB02B53-73F7-4123-BE6D-DC50EFCFDE1B}"/>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03" name="フローチャート: 判断 502">
          <a:extLst>
            <a:ext uri="{FF2B5EF4-FFF2-40B4-BE49-F238E27FC236}">
              <a16:creationId xmlns:a16="http://schemas.microsoft.com/office/drawing/2014/main" id="{19458CC4-692D-4AC0-ADF3-BEF2FFB1C2C3}"/>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04" name="フローチャート: 判断 503">
          <a:extLst>
            <a:ext uri="{FF2B5EF4-FFF2-40B4-BE49-F238E27FC236}">
              <a16:creationId xmlns:a16="http://schemas.microsoft.com/office/drawing/2014/main" id="{01F3BDFF-BD8B-4279-A889-F5612839E284}"/>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9F0C2CF3-5914-4208-8425-59B3EEEDAC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79184DF8-94BC-410D-BC4F-410CF03EBC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9C5C5065-08D1-4148-8E62-5BB7D1BCCB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2DF8424C-0790-4195-BFE4-C8BB6BCAE21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D9D7272E-D767-4A08-A268-1221963C354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510" name="楕円 509">
          <a:extLst>
            <a:ext uri="{FF2B5EF4-FFF2-40B4-BE49-F238E27FC236}">
              <a16:creationId xmlns:a16="http://schemas.microsoft.com/office/drawing/2014/main" id="{D14BE0B6-706B-41BE-82F7-ECE7F3EFE34A}"/>
            </a:ext>
          </a:extLst>
        </xdr:cNvPr>
        <xdr:cNvSpPr/>
      </xdr:nvSpPr>
      <xdr:spPr>
        <a:xfrm>
          <a:off x="16268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146067</xdr:rowOff>
    </xdr:from>
    <xdr:ext cx="405111" cy="259045"/>
    <xdr:sp macro="" textlink="">
      <xdr:nvSpPr>
        <xdr:cNvPr id="511" name="【一般廃棄物処理施設】&#10;有形固定資産減価償却率該当値テキスト">
          <a:extLst>
            <a:ext uri="{FF2B5EF4-FFF2-40B4-BE49-F238E27FC236}">
              <a16:creationId xmlns:a16="http://schemas.microsoft.com/office/drawing/2014/main" id="{D33FE9AC-CDCC-4C56-AE40-FED9FBBE0A0A}"/>
            </a:ext>
          </a:extLst>
        </xdr:cNvPr>
        <xdr:cNvSpPr txBox="1"/>
      </xdr:nvSpPr>
      <xdr:spPr>
        <a:xfrm>
          <a:off x="16357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10160</xdr:rowOff>
    </xdr:from>
    <xdr:to>
      <xdr:col>81</xdr:col>
      <xdr:colOff>101600</xdr:colOff>
      <xdr:row>41</xdr:row>
      <xdr:rowOff>111760</xdr:rowOff>
    </xdr:to>
    <xdr:sp macro="" textlink="">
      <xdr:nvSpPr>
        <xdr:cNvPr id="512" name="楕円 511">
          <a:extLst>
            <a:ext uri="{FF2B5EF4-FFF2-40B4-BE49-F238E27FC236}">
              <a16:creationId xmlns:a16="http://schemas.microsoft.com/office/drawing/2014/main" id="{AF68DF38-AAF9-4246-A908-85B94FCF3B44}"/>
            </a:ext>
          </a:extLst>
        </xdr:cNvPr>
        <xdr:cNvSpPr/>
      </xdr:nvSpPr>
      <xdr:spPr>
        <a:xfrm>
          <a:off x="15430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60960</xdr:rowOff>
    </xdr:from>
    <xdr:to>
      <xdr:col>85</xdr:col>
      <xdr:colOff>127000</xdr:colOff>
      <xdr:row>41</xdr:row>
      <xdr:rowOff>110490</xdr:rowOff>
    </xdr:to>
    <xdr:cxnSp macro="">
      <xdr:nvCxnSpPr>
        <xdr:cNvPr id="513" name="直線コネクタ 512">
          <a:extLst>
            <a:ext uri="{FF2B5EF4-FFF2-40B4-BE49-F238E27FC236}">
              <a16:creationId xmlns:a16="http://schemas.microsoft.com/office/drawing/2014/main" id="{9194471C-C706-4F91-B893-BD471CC4F5DE}"/>
            </a:ext>
          </a:extLst>
        </xdr:cNvPr>
        <xdr:cNvCxnSpPr/>
      </xdr:nvCxnSpPr>
      <xdr:spPr>
        <a:xfrm>
          <a:off x="15481300" y="70904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113030</xdr:rowOff>
    </xdr:from>
    <xdr:to>
      <xdr:col>76</xdr:col>
      <xdr:colOff>165100</xdr:colOff>
      <xdr:row>41</xdr:row>
      <xdr:rowOff>43180</xdr:rowOff>
    </xdr:to>
    <xdr:sp macro="" textlink="">
      <xdr:nvSpPr>
        <xdr:cNvPr id="514" name="楕円 513">
          <a:extLst>
            <a:ext uri="{FF2B5EF4-FFF2-40B4-BE49-F238E27FC236}">
              <a16:creationId xmlns:a16="http://schemas.microsoft.com/office/drawing/2014/main" id="{AAB83D89-2948-483C-81F3-85057CD11100}"/>
            </a:ext>
          </a:extLst>
        </xdr:cNvPr>
        <xdr:cNvSpPr/>
      </xdr:nvSpPr>
      <xdr:spPr>
        <a:xfrm>
          <a:off x="14541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60960</xdr:rowOff>
    </xdr:to>
    <xdr:cxnSp macro="">
      <xdr:nvCxnSpPr>
        <xdr:cNvPr id="515" name="直線コネクタ 514">
          <a:extLst>
            <a:ext uri="{FF2B5EF4-FFF2-40B4-BE49-F238E27FC236}">
              <a16:creationId xmlns:a16="http://schemas.microsoft.com/office/drawing/2014/main" id="{8AE294D2-1C80-42EF-AE40-D0BB987A5615}"/>
            </a:ext>
          </a:extLst>
        </xdr:cNvPr>
        <xdr:cNvCxnSpPr/>
      </xdr:nvCxnSpPr>
      <xdr:spPr>
        <a:xfrm>
          <a:off x="14592300" y="7021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46355</xdr:rowOff>
    </xdr:from>
    <xdr:to>
      <xdr:col>72</xdr:col>
      <xdr:colOff>38100</xdr:colOff>
      <xdr:row>40</xdr:row>
      <xdr:rowOff>147955</xdr:rowOff>
    </xdr:to>
    <xdr:sp macro="" textlink="">
      <xdr:nvSpPr>
        <xdr:cNvPr id="516" name="楕円 515">
          <a:extLst>
            <a:ext uri="{FF2B5EF4-FFF2-40B4-BE49-F238E27FC236}">
              <a16:creationId xmlns:a16="http://schemas.microsoft.com/office/drawing/2014/main" id="{BCA3BDC7-CEAD-4C63-A839-2D2E68927078}"/>
            </a:ext>
          </a:extLst>
        </xdr:cNvPr>
        <xdr:cNvSpPr/>
      </xdr:nvSpPr>
      <xdr:spPr>
        <a:xfrm>
          <a:off x="13652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97155</xdr:rowOff>
    </xdr:from>
    <xdr:to>
      <xdr:col>76</xdr:col>
      <xdr:colOff>114300</xdr:colOff>
      <xdr:row>40</xdr:row>
      <xdr:rowOff>163830</xdr:rowOff>
    </xdr:to>
    <xdr:cxnSp macro="">
      <xdr:nvCxnSpPr>
        <xdr:cNvPr id="517" name="直線コネクタ 516">
          <a:extLst>
            <a:ext uri="{FF2B5EF4-FFF2-40B4-BE49-F238E27FC236}">
              <a16:creationId xmlns:a16="http://schemas.microsoft.com/office/drawing/2014/main" id="{FF6C7593-1B36-451D-8268-4D6C12BD8101}"/>
            </a:ext>
          </a:extLst>
        </xdr:cNvPr>
        <xdr:cNvCxnSpPr/>
      </xdr:nvCxnSpPr>
      <xdr:spPr>
        <a:xfrm>
          <a:off x="13703300" y="69551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518" name="楕円 517">
          <a:extLst>
            <a:ext uri="{FF2B5EF4-FFF2-40B4-BE49-F238E27FC236}">
              <a16:creationId xmlns:a16="http://schemas.microsoft.com/office/drawing/2014/main" id="{24F6153E-914B-4336-9EAA-900CE69F6C2A}"/>
            </a:ext>
          </a:extLst>
        </xdr:cNvPr>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97155</xdr:rowOff>
    </xdr:to>
    <xdr:cxnSp macro="">
      <xdr:nvCxnSpPr>
        <xdr:cNvPr id="519" name="直線コネクタ 518">
          <a:extLst>
            <a:ext uri="{FF2B5EF4-FFF2-40B4-BE49-F238E27FC236}">
              <a16:creationId xmlns:a16="http://schemas.microsoft.com/office/drawing/2014/main" id="{DD909F8B-7DD0-46DB-91F6-EC5657B5A3DC}"/>
            </a:ext>
          </a:extLst>
        </xdr:cNvPr>
        <xdr:cNvCxnSpPr/>
      </xdr:nvCxnSpPr>
      <xdr:spPr>
        <a:xfrm>
          <a:off x="12814300" y="68884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20" name="n_1aveValue【一般廃棄物処理施設】&#10;有形固定資産減価償却率">
          <a:extLst>
            <a:ext uri="{FF2B5EF4-FFF2-40B4-BE49-F238E27FC236}">
              <a16:creationId xmlns:a16="http://schemas.microsoft.com/office/drawing/2014/main" id="{05396E90-0178-4FE1-9848-2848E37A7A00}"/>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21" name="n_2aveValue【一般廃棄物処理施設】&#10;有形固定資産減価償却率">
          <a:extLst>
            <a:ext uri="{FF2B5EF4-FFF2-40B4-BE49-F238E27FC236}">
              <a16:creationId xmlns:a16="http://schemas.microsoft.com/office/drawing/2014/main" id="{A4AD6970-E792-4239-871A-F89B7115E7F8}"/>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22" name="n_3aveValue【一般廃棄物処理施設】&#10;有形固定資産減価償却率">
          <a:extLst>
            <a:ext uri="{FF2B5EF4-FFF2-40B4-BE49-F238E27FC236}">
              <a16:creationId xmlns:a16="http://schemas.microsoft.com/office/drawing/2014/main" id="{5B6EE81D-FEB5-4B94-A1BF-F26570EFB189}"/>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523" name="n_4aveValue【一般廃棄物処理施設】&#10;有形固定資産減価償却率">
          <a:extLst>
            <a:ext uri="{FF2B5EF4-FFF2-40B4-BE49-F238E27FC236}">
              <a16:creationId xmlns:a16="http://schemas.microsoft.com/office/drawing/2014/main" id="{6333CB31-47AB-427D-98BB-0316521DD6B9}"/>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102887</xdr:rowOff>
    </xdr:from>
    <xdr:ext cx="405111" cy="259045"/>
    <xdr:sp macro="" textlink="">
      <xdr:nvSpPr>
        <xdr:cNvPr id="524" name="n_1mainValue【一般廃棄物処理施設】&#10;有形固定資産減価償却率">
          <a:extLst>
            <a:ext uri="{FF2B5EF4-FFF2-40B4-BE49-F238E27FC236}">
              <a16:creationId xmlns:a16="http://schemas.microsoft.com/office/drawing/2014/main" id="{64B8271B-E928-43B0-ACEA-88172AF973FF}"/>
            </a:ext>
          </a:extLst>
        </xdr:cNvPr>
        <xdr:cNvSpPr txBox="1"/>
      </xdr:nvSpPr>
      <xdr:spPr>
        <a:xfrm>
          <a:off x="152660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34307</xdr:rowOff>
    </xdr:from>
    <xdr:ext cx="405111" cy="259045"/>
    <xdr:sp macro="" textlink="">
      <xdr:nvSpPr>
        <xdr:cNvPr id="525" name="n_2mainValue【一般廃棄物処理施設】&#10;有形固定資産減価償却率">
          <a:extLst>
            <a:ext uri="{FF2B5EF4-FFF2-40B4-BE49-F238E27FC236}">
              <a16:creationId xmlns:a16="http://schemas.microsoft.com/office/drawing/2014/main" id="{2B084C21-F842-4FB9-9762-81621611BE25}"/>
            </a:ext>
          </a:extLst>
        </xdr:cNvPr>
        <xdr:cNvSpPr txBox="1"/>
      </xdr:nvSpPr>
      <xdr:spPr>
        <a:xfrm>
          <a:off x="14389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139082</xdr:rowOff>
    </xdr:from>
    <xdr:ext cx="405111" cy="259045"/>
    <xdr:sp macro="" textlink="">
      <xdr:nvSpPr>
        <xdr:cNvPr id="526" name="n_3mainValue【一般廃棄物処理施設】&#10;有形固定資産減価償却率">
          <a:extLst>
            <a:ext uri="{FF2B5EF4-FFF2-40B4-BE49-F238E27FC236}">
              <a16:creationId xmlns:a16="http://schemas.microsoft.com/office/drawing/2014/main" id="{A7CCA1C3-3E4E-406C-BF50-2B6445C33762}"/>
            </a:ext>
          </a:extLst>
        </xdr:cNvPr>
        <xdr:cNvSpPr txBox="1"/>
      </xdr:nvSpPr>
      <xdr:spPr>
        <a:xfrm>
          <a:off x="13500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527" name="n_4mainValue【一般廃棄物処理施設】&#10;有形固定資産減価償却率">
          <a:extLst>
            <a:ext uri="{FF2B5EF4-FFF2-40B4-BE49-F238E27FC236}">
              <a16:creationId xmlns:a16="http://schemas.microsoft.com/office/drawing/2014/main" id="{FA7195F9-C6F0-4AA4-8E71-23121B0BE091}"/>
            </a:ext>
          </a:extLst>
        </xdr:cNvPr>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6F5E0430-C57A-434D-B6F9-D1101681D6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DD23FB69-6F40-4B80-A447-2244D9AFD9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E35F0C74-3D9B-4C77-841E-E6632D4AC2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30D5A581-7445-4DE6-AA6B-D4274D31E9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CE3EBDCD-5912-4172-BD31-F2DF4839B0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44359079-75CC-421B-BC11-EA7D381895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45E8243C-615A-4199-8685-EF35843129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3EA8B2CB-BF41-41EF-AC02-F80F88F4DBD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A22B670D-60C0-4166-B1CD-D1A587BF358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9E1F6604-EC7A-4E6B-A688-5F98835441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8" name="直線コネクタ 537">
          <a:extLst>
            <a:ext uri="{FF2B5EF4-FFF2-40B4-BE49-F238E27FC236}">
              <a16:creationId xmlns:a16="http://schemas.microsoft.com/office/drawing/2014/main" id="{A2E64529-18ED-429E-93F6-3215EB69563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9" name="テキスト ボックス 538">
          <a:extLst>
            <a:ext uri="{FF2B5EF4-FFF2-40B4-BE49-F238E27FC236}">
              <a16:creationId xmlns:a16="http://schemas.microsoft.com/office/drawing/2014/main" id="{DB8A3776-7812-410C-9233-E2C7D3B3846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0" name="直線コネクタ 539">
          <a:extLst>
            <a:ext uri="{FF2B5EF4-FFF2-40B4-BE49-F238E27FC236}">
              <a16:creationId xmlns:a16="http://schemas.microsoft.com/office/drawing/2014/main" id="{5E802B9E-E657-48F8-979F-B02F856A5C9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1" name="テキスト ボックス 540">
          <a:extLst>
            <a:ext uri="{FF2B5EF4-FFF2-40B4-BE49-F238E27FC236}">
              <a16:creationId xmlns:a16="http://schemas.microsoft.com/office/drawing/2014/main" id="{0BE71658-9575-476D-BCF7-F55D78F2DD7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2" name="直線コネクタ 541">
          <a:extLst>
            <a:ext uri="{FF2B5EF4-FFF2-40B4-BE49-F238E27FC236}">
              <a16:creationId xmlns:a16="http://schemas.microsoft.com/office/drawing/2014/main" id="{6569A607-F70B-4E7C-A926-263C4EEE910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3" name="テキスト ボックス 542">
          <a:extLst>
            <a:ext uri="{FF2B5EF4-FFF2-40B4-BE49-F238E27FC236}">
              <a16:creationId xmlns:a16="http://schemas.microsoft.com/office/drawing/2014/main" id="{F705AC5F-8CFC-4F5B-B0DA-0B6A6468F88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4" name="直線コネクタ 543">
          <a:extLst>
            <a:ext uri="{FF2B5EF4-FFF2-40B4-BE49-F238E27FC236}">
              <a16:creationId xmlns:a16="http://schemas.microsoft.com/office/drawing/2014/main" id="{E2282610-B2F3-405F-981D-B86D35EF249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5" name="テキスト ボックス 544">
          <a:extLst>
            <a:ext uri="{FF2B5EF4-FFF2-40B4-BE49-F238E27FC236}">
              <a16:creationId xmlns:a16="http://schemas.microsoft.com/office/drawing/2014/main" id="{29D90159-46E8-4A38-8045-A6E4AD5A082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6" name="直線コネクタ 545">
          <a:extLst>
            <a:ext uri="{FF2B5EF4-FFF2-40B4-BE49-F238E27FC236}">
              <a16:creationId xmlns:a16="http://schemas.microsoft.com/office/drawing/2014/main" id="{A260DB54-29F6-4833-8E81-FC79A29D1C5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7" name="テキスト ボックス 546">
          <a:extLst>
            <a:ext uri="{FF2B5EF4-FFF2-40B4-BE49-F238E27FC236}">
              <a16:creationId xmlns:a16="http://schemas.microsoft.com/office/drawing/2014/main" id="{B43D5680-5B31-4A63-9613-A48C94F0329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8" name="直線コネクタ 547">
          <a:extLst>
            <a:ext uri="{FF2B5EF4-FFF2-40B4-BE49-F238E27FC236}">
              <a16:creationId xmlns:a16="http://schemas.microsoft.com/office/drawing/2014/main" id="{652C493E-54F9-47AB-8EF1-1EEC203055B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9" name="テキスト ボックス 548">
          <a:extLst>
            <a:ext uri="{FF2B5EF4-FFF2-40B4-BE49-F238E27FC236}">
              <a16:creationId xmlns:a16="http://schemas.microsoft.com/office/drawing/2014/main" id="{8AD6E70B-7E45-454B-AD7C-F1DF033B458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790E9A65-7800-4863-834D-B59C2AC582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1" name="テキスト ボックス 550">
          <a:extLst>
            <a:ext uri="{FF2B5EF4-FFF2-40B4-BE49-F238E27FC236}">
              <a16:creationId xmlns:a16="http://schemas.microsoft.com/office/drawing/2014/main" id="{C7BF4B17-5BF3-4EEE-9C4C-8D570D6117B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一般廃棄物処理施設】&#10;一人当たり有形固定資産（償却資産）額グラフ枠">
          <a:extLst>
            <a:ext uri="{FF2B5EF4-FFF2-40B4-BE49-F238E27FC236}">
              <a16:creationId xmlns:a16="http://schemas.microsoft.com/office/drawing/2014/main" id="{FF22A2A2-5E70-4C32-881B-524B2247027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53" name="直線コネクタ 552">
          <a:extLst>
            <a:ext uri="{FF2B5EF4-FFF2-40B4-BE49-F238E27FC236}">
              <a16:creationId xmlns:a16="http://schemas.microsoft.com/office/drawing/2014/main" id="{5847C8F1-CCC4-40BD-8EA3-92E5EF62D718}"/>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54" name="【一般廃棄物処理施設】&#10;一人当たり有形固定資産（償却資産）額最小値テキスト">
          <a:extLst>
            <a:ext uri="{FF2B5EF4-FFF2-40B4-BE49-F238E27FC236}">
              <a16:creationId xmlns:a16="http://schemas.microsoft.com/office/drawing/2014/main" id="{CA0080CF-473C-4025-9E46-9CB9A5DE21FF}"/>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55" name="直線コネクタ 554">
          <a:extLst>
            <a:ext uri="{FF2B5EF4-FFF2-40B4-BE49-F238E27FC236}">
              <a16:creationId xmlns:a16="http://schemas.microsoft.com/office/drawing/2014/main" id="{53D329CA-AD7D-4952-AA61-C35C1BBA1F5C}"/>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56" name="【一般廃棄物処理施設】&#10;一人当たり有形固定資産（償却資産）額最大値テキスト">
          <a:extLst>
            <a:ext uri="{FF2B5EF4-FFF2-40B4-BE49-F238E27FC236}">
              <a16:creationId xmlns:a16="http://schemas.microsoft.com/office/drawing/2014/main" id="{D8F40608-E5C9-4698-85F1-7888143A9307}"/>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57" name="直線コネクタ 556">
          <a:extLst>
            <a:ext uri="{FF2B5EF4-FFF2-40B4-BE49-F238E27FC236}">
              <a16:creationId xmlns:a16="http://schemas.microsoft.com/office/drawing/2014/main" id="{D0D89C86-44B7-4008-BBC7-F4F70B14052D}"/>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58" name="【一般廃棄物処理施設】&#10;一人当たり有形固定資産（償却資産）額平均値テキスト">
          <a:extLst>
            <a:ext uri="{FF2B5EF4-FFF2-40B4-BE49-F238E27FC236}">
              <a16:creationId xmlns:a16="http://schemas.microsoft.com/office/drawing/2014/main" id="{C5681EDE-362A-4D8B-B697-ED5B8E9F8C93}"/>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59" name="フローチャート: 判断 558">
          <a:extLst>
            <a:ext uri="{FF2B5EF4-FFF2-40B4-BE49-F238E27FC236}">
              <a16:creationId xmlns:a16="http://schemas.microsoft.com/office/drawing/2014/main" id="{8B383CE9-95AA-4584-ACAB-283B17BE8619}"/>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60" name="フローチャート: 判断 559">
          <a:extLst>
            <a:ext uri="{FF2B5EF4-FFF2-40B4-BE49-F238E27FC236}">
              <a16:creationId xmlns:a16="http://schemas.microsoft.com/office/drawing/2014/main" id="{ACF4A829-F355-48F9-AF47-A2D991E6FCA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61" name="フローチャート: 判断 560">
          <a:extLst>
            <a:ext uri="{FF2B5EF4-FFF2-40B4-BE49-F238E27FC236}">
              <a16:creationId xmlns:a16="http://schemas.microsoft.com/office/drawing/2014/main" id="{8B793B7A-CAD6-411F-83F6-39CB25357A5F}"/>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62" name="フローチャート: 判断 561">
          <a:extLst>
            <a:ext uri="{FF2B5EF4-FFF2-40B4-BE49-F238E27FC236}">
              <a16:creationId xmlns:a16="http://schemas.microsoft.com/office/drawing/2014/main" id="{AA57F748-C24F-42BD-A69E-B72683421B11}"/>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63" name="フローチャート: 判断 562">
          <a:extLst>
            <a:ext uri="{FF2B5EF4-FFF2-40B4-BE49-F238E27FC236}">
              <a16:creationId xmlns:a16="http://schemas.microsoft.com/office/drawing/2014/main" id="{09D407EB-BA9F-47D5-9D50-108F9C2008D5}"/>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69E3C503-A82E-44FD-8115-BB0F14A2BD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EED4A26A-1E40-49E1-B824-4B90248781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BED7E205-6C1C-4CFB-8F7F-061D77427E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7C9104F0-1BA1-4518-9D07-00789E5259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12E17FFC-48CC-4EC4-900B-78F99E0AB00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13040</xdr:rowOff>
    </xdr:from>
    <xdr:to>
      <xdr:col>116</xdr:col>
      <xdr:colOff>114300</xdr:colOff>
      <xdr:row>40</xdr:row>
      <xdr:rowOff>114640</xdr:rowOff>
    </xdr:to>
    <xdr:sp macro="" textlink="">
      <xdr:nvSpPr>
        <xdr:cNvPr id="569" name="楕円 568">
          <a:extLst>
            <a:ext uri="{FF2B5EF4-FFF2-40B4-BE49-F238E27FC236}">
              <a16:creationId xmlns:a16="http://schemas.microsoft.com/office/drawing/2014/main" id="{3A4FAFF7-63A8-4742-AE8A-2D1ACE3E9FA0}"/>
            </a:ext>
          </a:extLst>
        </xdr:cNvPr>
        <xdr:cNvSpPr/>
      </xdr:nvSpPr>
      <xdr:spPr>
        <a:xfrm>
          <a:off x="22110700" y="68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162917</xdr:rowOff>
    </xdr:from>
    <xdr:ext cx="599010" cy="259045"/>
    <xdr:sp macro="" textlink="">
      <xdr:nvSpPr>
        <xdr:cNvPr id="570" name="【一般廃棄物処理施設】&#10;一人当たり有形固定資産（償却資産）額該当値テキスト">
          <a:extLst>
            <a:ext uri="{FF2B5EF4-FFF2-40B4-BE49-F238E27FC236}">
              <a16:creationId xmlns:a16="http://schemas.microsoft.com/office/drawing/2014/main" id="{7C597856-0465-4477-91CC-94F90B9A0DBD}"/>
            </a:ext>
          </a:extLst>
        </xdr:cNvPr>
        <xdr:cNvSpPr txBox="1"/>
      </xdr:nvSpPr>
      <xdr:spPr>
        <a:xfrm>
          <a:off x="22199600" y="684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23281</xdr:rowOff>
    </xdr:from>
    <xdr:to>
      <xdr:col>112</xdr:col>
      <xdr:colOff>38100</xdr:colOff>
      <xdr:row>40</xdr:row>
      <xdr:rowOff>124881</xdr:rowOff>
    </xdr:to>
    <xdr:sp macro="" textlink="">
      <xdr:nvSpPr>
        <xdr:cNvPr id="571" name="楕円 570">
          <a:extLst>
            <a:ext uri="{FF2B5EF4-FFF2-40B4-BE49-F238E27FC236}">
              <a16:creationId xmlns:a16="http://schemas.microsoft.com/office/drawing/2014/main" id="{34F6A1A7-16AF-41C2-ADE1-1C8B5992626B}"/>
            </a:ext>
          </a:extLst>
        </xdr:cNvPr>
        <xdr:cNvSpPr/>
      </xdr:nvSpPr>
      <xdr:spPr>
        <a:xfrm>
          <a:off x="21272500" y="6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63840</xdr:rowOff>
    </xdr:from>
    <xdr:to>
      <xdr:col>116</xdr:col>
      <xdr:colOff>63500</xdr:colOff>
      <xdr:row>40</xdr:row>
      <xdr:rowOff>74081</xdr:rowOff>
    </xdr:to>
    <xdr:cxnSp macro="">
      <xdr:nvCxnSpPr>
        <xdr:cNvPr id="572" name="直線コネクタ 571">
          <a:extLst>
            <a:ext uri="{FF2B5EF4-FFF2-40B4-BE49-F238E27FC236}">
              <a16:creationId xmlns:a16="http://schemas.microsoft.com/office/drawing/2014/main" id="{5DC0BA50-359E-4D25-8CDC-2A80DED83C15}"/>
            </a:ext>
          </a:extLst>
        </xdr:cNvPr>
        <xdr:cNvCxnSpPr/>
      </xdr:nvCxnSpPr>
      <xdr:spPr>
        <a:xfrm flipV="1">
          <a:off x="21323300" y="6921840"/>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30521</xdr:rowOff>
    </xdr:from>
    <xdr:to>
      <xdr:col>107</xdr:col>
      <xdr:colOff>101600</xdr:colOff>
      <xdr:row>40</xdr:row>
      <xdr:rowOff>132121</xdr:rowOff>
    </xdr:to>
    <xdr:sp macro="" textlink="">
      <xdr:nvSpPr>
        <xdr:cNvPr id="573" name="楕円 572">
          <a:extLst>
            <a:ext uri="{FF2B5EF4-FFF2-40B4-BE49-F238E27FC236}">
              <a16:creationId xmlns:a16="http://schemas.microsoft.com/office/drawing/2014/main" id="{7B82DC1E-079F-45B6-AD0F-A57DD8D97FED}"/>
            </a:ext>
          </a:extLst>
        </xdr:cNvPr>
        <xdr:cNvSpPr/>
      </xdr:nvSpPr>
      <xdr:spPr>
        <a:xfrm>
          <a:off x="20383500" y="68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74081</xdr:rowOff>
    </xdr:from>
    <xdr:to>
      <xdr:col>111</xdr:col>
      <xdr:colOff>177800</xdr:colOff>
      <xdr:row>40</xdr:row>
      <xdr:rowOff>81321</xdr:rowOff>
    </xdr:to>
    <xdr:cxnSp macro="">
      <xdr:nvCxnSpPr>
        <xdr:cNvPr id="574" name="直線コネクタ 573">
          <a:extLst>
            <a:ext uri="{FF2B5EF4-FFF2-40B4-BE49-F238E27FC236}">
              <a16:creationId xmlns:a16="http://schemas.microsoft.com/office/drawing/2014/main" id="{18DADF80-5A77-4684-97B9-AAAF6F75C323}"/>
            </a:ext>
          </a:extLst>
        </xdr:cNvPr>
        <xdr:cNvCxnSpPr/>
      </xdr:nvCxnSpPr>
      <xdr:spPr>
        <a:xfrm flipV="1">
          <a:off x="20434300" y="6932081"/>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36980</xdr:rowOff>
    </xdr:from>
    <xdr:to>
      <xdr:col>102</xdr:col>
      <xdr:colOff>165100</xdr:colOff>
      <xdr:row>40</xdr:row>
      <xdr:rowOff>138580</xdr:rowOff>
    </xdr:to>
    <xdr:sp macro="" textlink="">
      <xdr:nvSpPr>
        <xdr:cNvPr id="575" name="楕円 574">
          <a:extLst>
            <a:ext uri="{FF2B5EF4-FFF2-40B4-BE49-F238E27FC236}">
              <a16:creationId xmlns:a16="http://schemas.microsoft.com/office/drawing/2014/main" id="{2E06DD6B-5D18-4BE9-BD11-255A31DC82F3}"/>
            </a:ext>
          </a:extLst>
        </xdr:cNvPr>
        <xdr:cNvSpPr/>
      </xdr:nvSpPr>
      <xdr:spPr>
        <a:xfrm>
          <a:off x="19494500" y="68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81321</xdr:rowOff>
    </xdr:from>
    <xdr:to>
      <xdr:col>107</xdr:col>
      <xdr:colOff>50800</xdr:colOff>
      <xdr:row>40</xdr:row>
      <xdr:rowOff>87780</xdr:rowOff>
    </xdr:to>
    <xdr:cxnSp macro="">
      <xdr:nvCxnSpPr>
        <xdr:cNvPr id="576" name="直線コネクタ 575">
          <a:extLst>
            <a:ext uri="{FF2B5EF4-FFF2-40B4-BE49-F238E27FC236}">
              <a16:creationId xmlns:a16="http://schemas.microsoft.com/office/drawing/2014/main" id="{204F5AB4-FBF8-46CF-B649-B2B512DF5482}"/>
            </a:ext>
          </a:extLst>
        </xdr:cNvPr>
        <xdr:cNvCxnSpPr/>
      </xdr:nvCxnSpPr>
      <xdr:spPr>
        <a:xfrm flipV="1">
          <a:off x="19545300" y="6939321"/>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42803</xdr:rowOff>
    </xdr:from>
    <xdr:to>
      <xdr:col>98</xdr:col>
      <xdr:colOff>38100</xdr:colOff>
      <xdr:row>40</xdr:row>
      <xdr:rowOff>144403</xdr:rowOff>
    </xdr:to>
    <xdr:sp macro="" textlink="">
      <xdr:nvSpPr>
        <xdr:cNvPr id="577" name="楕円 576">
          <a:extLst>
            <a:ext uri="{FF2B5EF4-FFF2-40B4-BE49-F238E27FC236}">
              <a16:creationId xmlns:a16="http://schemas.microsoft.com/office/drawing/2014/main" id="{B2903A3A-1733-41ED-A52C-FFCDD03D73CC}"/>
            </a:ext>
          </a:extLst>
        </xdr:cNvPr>
        <xdr:cNvSpPr/>
      </xdr:nvSpPr>
      <xdr:spPr>
        <a:xfrm>
          <a:off x="18605500" y="690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87780</xdr:rowOff>
    </xdr:from>
    <xdr:to>
      <xdr:col>102</xdr:col>
      <xdr:colOff>114300</xdr:colOff>
      <xdr:row>40</xdr:row>
      <xdr:rowOff>93603</xdr:rowOff>
    </xdr:to>
    <xdr:cxnSp macro="">
      <xdr:nvCxnSpPr>
        <xdr:cNvPr id="578" name="直線コネクタ 577">
          <a:extLst>
            <a:ext uri="{FF2B5EF4-FFF2-40B4-BE49-F238E27FC236}">
              <a16:creationId xmlns:a16="http://schemas.microsoft.com/office/drawing/2014/main" id="{D77A0E53-D824-41B8-9C7B-D5062A52FF41}"/>
            </a:ext>
          </a:extLst>
        </xdr:cNvPr>
        <xdr:cNvCxnSpPr/>
      </xdr:nvCxnSpPr>
      <xdr:spPr>
        <a:xfrm flipV="1">
          <a:off x="18656300" y="6945780"/>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579" name="n_1aveValue【一般廃棄物処理施設】&#10;一人当たり有形固定資産（償却資産）額">
          <a:extLst>
            <a:ext uri="{FF2B5EF4-FFF2-40B4-BE49-F238E27FC236}">
              <a16:creationId xmlns:a16="http://schemas.microsoft.com/office/drawing/2014/main" id="{B4918BC0-0308-45F6-B7ED-D4D1F1F256F4}"/>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580" name="n_2aveValue【一般廃棄物処理施設】&#10;一人当たり有形固定資産（償却資産）額">
          <a:extLst>
            <a:ext uri="{FF2B5EF4-FFF2-40B4-BE49-F238E27FC236}">
              <a16:creationId xmlns:a16="http://schemas.microsoft.com/office/drawing/2014/main" id="{FB4303A4-41EA-42BE-A5B3-BDFC43B51C1B}"/>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81" name="n_3aveValue【一般廃棄物処理施設】&#10;一人当たり有形固定資産（償却資産）額">
          <a:extLst>
            <a:ext uri="{FF2B5EF4-FFF2-40B4-BE49-F238E27FC236}">
              <a16:creationId xmlns:a16="http://schemas.microsoft.com/office/drawing/2014/main" id="{8CF7DF36-D091-456B-B0B6-F88181074C9A}"/>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582" name="n_4aveValue【一般廃棄物処理施設】&#10;一人当たり有形固定資産（償却資産）額">
          <a:extLst>
            <a:ext uri="{FF2B5EF4-FFF2-40B4-BE49-F238E27FC236}">
              <a16:creationId xmlns:a16="http://schemas.microsoft.com/office/drawing/2014/main" id="{773FB4D3-3309-4AA3-8DC2-FC18FE59FF14}"/>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116008</xdr:rowOff>
    </xdr:from>
    <xdr:ext cx="599010" cy="259045"/>
    <xdr:sp macro="" textlink="">
      <xdr:nvSpPr>
        <xdr:cNvPr id="583" name="n_1mainValue【一般廃棄物処理施設】&#10;一人当たり有形固定資産（償却資産）額">
          <a:extLst>
            <a:ext uri="{FF2B5EF4-FFF2-40B4-BE49-F238E27FC236}">
              <a16:creationId xmlns:a16="http://schemas.microsoft.com/office/drawing/2014/main" id="{C32BD2FC-B26E-41C6-999D-B5AD95CA7E48}"/>
            </a:ext>
          </a:extLst>
        </xdr:cNvPr>
        <xdr:cNvSpPr txBox="1"/>
      </xdr:nvSpPr>
      <xdr:spPr>
        <a:xfrm>
          <a:off x="21011095" y="697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123248</xdr:rowOff>
    </xdr:from>
    <xdr:ext cx="599010" cy="259045"/>
    <xdr:sp macro="" textlink="">
      <xdr:nvSpPr>
        <xdr:cNvPr id="584" name="n_2mainValue【一般廃棄物処理施設】&#10;一人当たり有形固定資産（償却資産）額">
          <a:extLst>
            <a:ext uri="{FF2B5EF4-FFF2-40B4-BE49-F238E27FC236}">
              <a16:creationId xmlns:a16="http://schemas.microsoft.com/office/drawing/2014/main" id="{FB7A16E0-9324-4B8F-9AD9-5418D2D65536}"/>
            </a:ext>
          </a:extLst>
        </xdr:cNvPr>
        <xdr:cNvSpPr txBox="1"/>
      </xdr:nvSpPr>
      <xdr:spPr>
        <a:xfrm>
          <a:off x="20134795" y="698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129707</xdr:rowOff>
    </xdr:from>
    <xdr:ext cx="599010" cy="259045"/>
    <xdr:sp macro="" textlink="">
      <xdr:nvSpPr>
        <xdr:cNvPr id="585" name="n_3mainValue【一般廃棄物処理施設】&#10;一人当たり有形固定資産（償却資産）額">
          <a:extLst>
            <a:ext uri="{FF2B5EF4-FFF2-40B4-BE49-F238E27FC236}">
              <a16:creationId xmlns:a16="http://schemas.microsoft.com/office/drawing/2014/main" id="{25C4C004-2BBC-498C-BF25-7374F14458A6}"/>
            </a:ext>
          </a:extLst>
        </xdr:cNvPr>
        <xdr:cNvSpPr txBox="1"/>
      </xdr:nvSpPr>
      <xdr:spPr>
        <a:xfrm>
          <a:off x="19245795" y="698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135530</xdr:rowOff>
    </xdr:from>
    <xdr:ext cx="599010" cy="259045"/>
    <xdr:sp macro="" textlink="">
      <xdr:nvSpPr>
        <xdr:cNvPr id="586" name="n_4mainValue【一般廃棄物処理施設】&#10;一人当たり有形固定資産（償却資産）額">
          <a:extLst>
            <a:ext uri="{FF2B5EF4-FFF2-40B4-BE49-F238E27FC236}">
              <a16:creationId xmlns:a16="http://schemas.microsoft.com/office/drawing/2014/main" id="{C43989C0-6B72-448D-8100-6188EA1E07A2}"/>
            </a:ext>
          </a:extLst>
        </xdr:cNvPr>
        <xdr:cNvSpPr txBox="1"/>
      </xdr:nvSpPr>
      <xdr:spPr>
        <a:xfrm>
          <a:off x="18356795" y="699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53255F3A-5413-4471-A6DA-E2B79317DC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a:extLst>
            <a:ext uri="{FF2B5EF4-FFF2-40B4-BE49-F238E27FC236}">
              <a16:creationId xmlns:a16="http://schemas.microsoft.com/office/drawing/2014/main" id="{1CAAD7F4-822D-4D88-91DB-0AD89798D9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a:extLst>
            <a:ext uri="{FF2B5EF4-FFF2-40B4-BE49-F238E27FC236}">
              <a16:creationId xmlns:a16="http://schemas.microsoft.com/office/drawing/2014/main" id="{53CA18B4-D675-497D-ADD7-2C15F487B9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a:extLst>
            <a:ext uri="{FF2B5EF4-FFF2-40B4-BE49-F238E27FC236}">
              <a16:creationId xmlns:a16="http://schemas.microsoft.com/office/drawing/2014/main" id="{32776A46-7DD3-459B-9783-ADD5C36860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a:extLst>
            <a:ext uri="{FF2B5EF4-FFF2-40B4-BE49-F238E27FC236}">
              <a16:creationId xmlns:a16="http://schemas.microsoft.com/office/drawing/2014/main" id="{52B0BC0F-DF6F-43C1-A0F9-8813FE281A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a:extLst>
            <a:ext uri="{FF2B5EF4-FFF2-40B4-BE49-F238E27FC236}">
              <a16:creationId xmlns:a16="http://schemas.microsoft.com/office/drawing/2014/main" id="{A02F2C68-BB8F-4388-9C7E-B05396CB17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a:extLst>
            <a:ext uri="{FF2B5EF4-FFF2-40B4-BE49-F238E27FC236}">
              <a16:creationId xmlns:a16="http://schemas.microsoft.com/office/drawing/2014/main" id="{7D5D78DC-1EA3-4594-9254-B2C8CA3DB1B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115BB056-267B-40DB-8F31-49D0CD3FF5D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5" name="正方形/長方形 594">
          <a:extLst>
            <a:ext uri="{FF2B5EF4-FFF2-40B4-BE49-F238E27FC236}">
              <a16:creationId xmlns:a16="http://schemas.microsoft.com/office/drawing/2014/main" id="{17996FE1-C159-4AFE-846A-EB3C16AED3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6" name="正方形/長方形 595">
          <a:extLst>
            <a:ext uri="{FF2B5EF4-FFF2-40B4-BE49-F238E27FC236}">
              <a16:creationId xmlns:a16="http://schemas.microsoft.com/office/drawing/2014/main" id="{8D1CAE99-C31E-49D0-A301-7420B13878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7" name="正方形/長方形 596">
          <a:extLst>
            <a:ext uri="{FF2B5EF4-FFF2-40B4-BE49-F238E27FC236}">
              <a16:creationId xmlns:a16="http://schemas.microsoft.com/office/drawing/2014/main" id="{D97D6882-AF82-4444-9DF0-5EDE3DFD73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8" name="正方形/長方形 597">
          <a:extLst>
            <a:ext uri="{FF2B5EF4-FFF2-40B4-BE49-F238E27FC236}">
              <a16:creationId xmlns:a16="http://schemas.microsoft.com/office/drawing/2014/main" id="{8F55E80B-78A7-4CB2-A98C-2271C98F8C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9" name="正方形/長方形 598">
          <a:extLst>
            <a:ext uri="{FF2B5EF4-FFF2-40B4-BE49-F238E27FC236}">
              <a16:creationId xmlns:a16="http://schemas.microsoft.com/office/drawing/2014/main" id="{67F31D8D-B771-4A30-954D-E1A20065B0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0" name="正方形/長方形 599">
          <a:extLst>
            <a:ext uri="{FF2B5EF4-FFF2-40B4-BE49-F238E27FC236}">
              <a16:creationId xmlns:a16="http://schemas.microsoft.com/office/drawing/2014/main" id="{8256EA56-55E0-4FBE-8F40-42F8E178946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1" name="正方形/長方形 600">
          <a:extLst>
            <a:ext uri="{FF2B5EF4-FFF2-40B4-BE49-F238E27FC236}">
              <a16:creationId xmlns:a16="http://schemas.microsoft.com/office/drawing/2014/main" id="{54AF872A-CA33-44D1-84CB-F3E3DB67D6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2" name="正方形/長方形 601">
          <a:extLst>
            <a:ext uri="{FF2B5EF4-FFF2-40B4-BE49-F238E27FC236}">
              <a16:creationId xmlns:a16="http://schemas.microsoft.com/office/drawing/2014/main" id="{6CD6DB57-8A61-41DE-AE58-AC6E9E51430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a:extLst>
            <a:ext uri="{FF2B5EF4-FFF2-40B4-BE49-F238E27FC236}">
              <a16:creationId xmlns:a16="http://schemas.microsoft.com/office/drawing/2014/main" id="{075A9403-A15A-4AA0-A115-CB72F8D936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4" name="正方形/長方形 603">
          <a:extLst>
            <a:ext uri="{FF2B5EF4-FFF2-40B4-BE49-F238E27FC236}">
              <a16:creationId xmlns:a16="http://schemas.microsoft.com/office/drawing/2014/main" id="{D1299D3E-5A0E-4E92-9CC8-422B171AAA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5" name="正方形/長方形 604">
          <a:extLst>
            <a:ext uri="{FF2B5EF4-FFF2-40B4-BE49-F238E27FC236}">
              <a16:creationId xmlns:a16="http://schemas.microsoft.com/office/drawing/2014/main" id="{B987D6EE-E0FF-46F2-9F98-9F37E0F5E5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6" name="正方形/長方形 605">
          <a:extLst>
            <a:ext uri="{FF2B5EF4-FFF2-40B4-BE49-F238E27FC236}">
              <a16:creationId xmlns:a16="http://schemas.microsoft.com/office/drawing/2014/main" id="{F23E2739-8CAF-44FC-9F2A-E89CCB1B9F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7" name="正方形/長方形 606">
          <a:extLst>
            <a:ext uri="{FF2B5EF4-FFF2-40B4-BE49-F238E27FC236}">
              <a16:creationId xmlns:a16="http://schemas.microsoft.com/office/drawing/2014/main" id="{ADAAA6E3-5D52-4993-8850-A80031C019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8" name="正方形/長方形 607">
          <a:extLst>
            <a:ext uri="{FF2B5EF4-FFF2-40B4-BE49-F238E27FC236}">
              <a16:creationId xmlns:a16="http://schemas.microsoft.com/office/drawing/2014/main" id="{ABBA40C3-E5F0-403D-912A-51F0505151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9" name="正方形/長方形 608">
          <a:extLst>
            <a:ext uri="{FF2B5EF4-FFF2-40B4-BE49-F238E27FC236}">
              <a16:creationId xmlns:a16="http://schemas.microsoft.com/office/drawing/2014/main" id="{83714DAB-70E4-4ACF-A9F1-C3B38DBE99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正方形/長方形 609">
          <a:extLst>
            <a:ext uri="{FF2B5EF4-FFF2-40B4-BE49-F238E27FC236}">
              <a16:creationId xmlns:a16="http://schemas.microsoft.com/office/drawing/2014/main" id="{F41448B1-F1B2-4026-8CED-DC42E706EC5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a:extLst>
            <a:ext uri="{FF2B5EF4-FFF2-40B4-BE49-F238E27FC236}">
              <a16:creationId xmlns:a16="http://schemas.microsoft.com/office/drawing/2014/main" id="{9FB86A89-985C-4965-A711-4D5E071009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a:extLst>
            <a:ext uri="{FF2B5EF4-FFF2-40B4-BE49-F238E27FC236}">
              <a16:creationId xmlns:a16="http://schemas.microsoft.com/office/drawing/2014/main" id="{E23BD348-5092-47B8-8B3D-08881F25EC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a:extLst>
            <a:ext uri="{FF2B5EF4-FFF2-40B4-BE49-F238E27FC236}">
              <a16:creationId xmlns:a16="http://schemas.microsoft.com/office/drawing/2014/main" id="{4E87768B-C064-4E24-B159-CD9C46E042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a:extLst>
            <a:ext uri="{FF2B5EF4-FFF2-40B4-BE49-F238E27FC236}">
              <a16:creationId xmlns:a16="http://schemas.microsoft.com/office/drawing/2014/main" id="{CED3FB80-16FE-4D8B-A8F0-DDE73E8755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a:extLst>
            <a:ext uri="{FF2B5EF4-FFF2-40B4-BE49-F238E27FC236}">
              <a16:creationId xmlns:a16="http://schemas.microsoft.com/office/drawing/2014/main" id="{80149E93-E883-4487-BEAF-68A7DAEF10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a:extLst>
            <a:ext uri="{FF2B5EF4-FFF2-40B4-BE49-F238E27FC236}">
              <a16:creationId xmlns:a16="http://schemas.microsoft.com/office/drawing/2014/main" id="{CFC0B9E0-C8BC-4B25-AA71-8DF2A11590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a:extLst>
            <a:ext uri="{FF2B5EF4-FFF2-40B4-BE49-F238E27FC236}">
              <a16:creationId xmlns:a16="http://schemas.microsoft.com/office/drawing/2014/main" id="{0B729DCD-406A-4D0B-9FD1-B846D9D687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a:extLst>
            <a:ext uri="{FF2B5EF4-FFF2-40B4-BE49-F238E27FC236}">
              <a16:creationId xmlns:a16="http://schemas.microsoft.com/office/drawing/2014/main" id="{FFF3ACC9-2A0A-4197-B4DD-77A633A7385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a:extLst>
            <a:ext uri="{FF2B5EF4-FFF2-40B4-BE49-F238E27FC236}">
              <a16:creationId xmlns:a16="http://schemas.microsoft.com/office/drawing/2014/main" id="{852B687A-B7CC-43FA-AB57-B2887942DAF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a:extLst>
            <a:ext uri="{FF2B5EF4-FFF2-40B4-BE49-F238E27FC236}">
              <a16:creationId xmlns:a16="http://schemas.microsoft.com/office/drawing/2014/main" id="{895ABEF1-3786-416D-AB68-F6FE962F8A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a:extLst>
            <a:ext uri="{FF2B5EF4-FFF2-40B4-BE49-F238E27FC236}">
              <a16:creationId xmlns:a16="http://schemas.microsoft.com/office/drawing/2014/main" id="{2F69BFEF-FED3-4D39-BD30-BC4910AE90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a:extLst>
            <a:ext uri="{FF2B5EF4-FFF2-40B4-BE49-F238E27FC236}">
              <a16:creationId xmlns:a16="http://schemas.microsoft.com/office/drawing/2014/main" id="{E725DAE5-FC9F-47D1-94DE-B095A1397E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a:extLst>
            <a:ext uri="{FF2B5EF4-FFF2-40B4-BE49-F238E27FC236}">
              <a16:creationId xmlns:a16="http://schemas.microsoft.com/office/drawing/2014/main" id="{0162AF32-E416-4AFB-8EFB-5C58EBCA52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a:extLst>
            <a:ext uri="{FF2B5EF4-FFF2-40B4-BE49-F238E27FC236}">
              <a16:creationId xmlns:a16="http://schemas.microsoft.com/office/drawing/2014/main" id="{669C7A5C-9E1C-4893-8DFD-3CF1B4DC33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a:extLst>
            <a:ext uri="{FF2B5EF4-FFF2-40B4-BE49-F238E27FC236}">
              <a16:creationId xmlns:a16="http://schemas.microsoft.com/office/drawing/2014/main" id="{AB132780-0491-4F28-9843-96B540E09F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a:extLst>
            <a:ext uri="{FF2B5EF4-FFF2-40B4-BE49-F238E27FC236}">
              <a16:creationId xmlns:a16="http://schemas.microsoft.com/office/drawing/2014/main" id="{362E849C-DB7C-45DE-8A49-D92715D2FC1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a:extLst>
            <a:ext uri="{FF2B5EF4-FFF2-40B4-BE49-F238E27FC236}">
              <a16:creationId xmlns:a16="http://schemas.microsoft.com/office/drawing/2014/main" id="{85BAC185-3FF5-41B6-8839-62C8A455999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a:extLst>
            <a:ext uri="{FF2B5EF4-FFF2-40B4-BE49-F238E27FC236}">
              <a16:creationId xmlns:a16="http://schemas.microsoft.com/office/drawing/2014/main" id="{0829048D-AF16-4192-89EA-32EAFED997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9" name="テキスト ボックス 628">
          <a:extLst>
            <a:ext uri="{FF2B5EF4-FFF2-40B4-BE49-F238E27FC236}">
              <a16:creationId xmlns:a16="http://schemas.microsoft.com/office/drawing/2014/main" id="{55B62E78-9167-45A6-AA6C-69AC27F395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0" name="直線コネクタ 629">
          <a:extLst>
            <a:ext uri="{FF2B5EF4-FFF2-40B4-BE49-F238E27FC236}">
              <a16:creationId xmlns:a16="http://schemas.microsoft.com/office/drawing/2014/main" id="{47415E06-FA7E-483F-A24E-2782BA2E773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EDB7C03E-558C-4B27-8EB1-E136B234776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2" name="直線コネクタ 631">
          <a:extLst>
            <a:ext uri="{FF2B5EF4-FFF2-40B4-BE49-F238E27FC236}">
              <a16:creationId xmlns:a16="http://schemas.microsoft.com/office/drawing/2014/main" id="{F5F64BA0-39B0-4940-9D56-2E3F4F04228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3" name="テキスト ボックス 632">
          <a:extLst>
            <a:ext uri="{FF2B5EF4-FFF2-40B4-BE49-F238E27FC236}">
              <a16:creationId xmlns:a16="http://schemas.microsoft.com/office/drawing/2014/main" id="{B12D7A4C-6168-4DED-B522-C167A43FBE7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4" name="直線コネクタ 633">
          <a:extLst>
            <a:ext uri="{FF2B5EF4-FFF2-40B4-BE49-F238E27FC236}">
              <a16:creationId xmlns:a16="http://schemas.microsoft.com/office/drawing/2014/main" id="{D3763804-856B-46CA-BCF5-0A44564DAB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5" name="テキスト ボックス 634">
          <a:extLst>
            <a:ext uri="{FF2B5EF4-FFF2-40B4-BE49-F238E27FC236}">
              <a16:creationId xmlns:a16="http://schemas.microsoft.com/office/drawing/2014/main" id="{8678AF26-E7BD-442A-A778-635DFFE6337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6" name="直線コネクタ 635">
          <a:extLst>
            <a:ext uri="{FF2B5EF4-FFF2-40B4-BE49-F238E27FC236}">
              <a16:creationId xmlns:a16="http://schemas.microsoft.com/office/drawing/2014/main" id="{83B20F9A-096E-4652-8F2A-4ABF3C48485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7" name="テキスト ボックス 636">
          <a:extLst>
            <a:ext uri="{FF2B5EF4-FFF2-40B4-BE49-F238E27FC236}">
              <a16:creationId xmlns:a16="http://schemas.microsoft.com/office/drawing/2014/main" id="{C9F7251A-EA73-4F59-90AF-6B74154288E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8" name="直線コネクタ 637">
          <a:extLst>
            <a:ext uri="{FF2B5EF4-FFF2-40B4-BE49-F238E27FC236}">
              <a16:creationId xmlns:a16="http://schemas.microsoft.com/office/drawing/2014/main" id="{B00C2C8A-2F3E-46E1-91D9-18232E1297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9" name="テキスト ボックス 638">
          <a:extLst>
            <a:ext uri="{FF2B5EF4-FFF2-40B4-BE49-F238E27FC236}">
              <a16:creationId xmlns:a16="http://schemas.microsoft.com/office/drawing/2014/main" id="{B63354AD-CBB9-4B41-A98A-8BA2CFADC8D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0" name="直線コネクタ 639">
          <a:extLst>
            <a:ext uri="{FF2B5EF4-FFF2-40B4-BE49-F238E27FC236}">
              <a16:creationId xmlns:a16="http://schemas.microsoft.com/office/drawing/2014/main" id="{ACA3A6AA-CD7C-4C89-A353-66AB6E49937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1" name="テキスト ボックス 640">
          <a:extLst>
            <a:ext uri="{FF2B5EF4-FFF2-40B4-BE49-F238E27FC236}">
              <a16:creationId xmlns:a16="http://schemas.microsoft.com/office/drawing/2014/main" id="{5A9BA2B5-FC2E-4107-9003-9E05EDB3BC1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id="{3BB63517-8456-49AD-9118-DCE0D63492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庁舎】&#10;有形固定資産減価償却率グラフ枠">
          <a:extLst>
            <a:ext uri="{FF2B5EF4-FFF2-40B4-BE49-F238E27FC236}">
              <a16:creationId xmlns:a16="http://schemas.microsoft.com/office/drawing/2014/main" id="{D5BC0DD1-5B0E-45A3-A1C8-B9BC0A6F23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44" name="直線コネクタ 643">
          <a:extLst>
            <a:ext uri="{FF2B5EF4-FFF2-40B4-BE49-F238E27FC236}">
              <a16:creationId xmlns:a16="http://schemas.microsoft.com/office/drawing/2014/main" id="{285C9723-DA05-42C8-8BD9-3CBDB8853E96}"/>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5" name="【庁舎】&#10;有形固定資産減価償却率最小値テキスト">
          <a:extLst>
            <a:ext uri="{FF2B5EF4-FFF2-40B4-BE49-F238E27FC236}">
              <a16:creationId xmlns:a16="http://schemas.microsoft.com/office/drawing/2014/main" id="{329A759F-F8D7-47EE-959E-02CE02355EC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6" name="直線コネクタ 645">
          <a:extLst>
            <a:ext uri="{FF2B5EF4-FFF2-40B4-BE49-F238E27FC236}">
              <a16:creationId xmlns:a16="http://schemas.microsoft.com/office/drawing/2014/main" id="{FDB31CD6-8E73-4F3F-9C23-A74CDF4D2EB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47" name="【庁舎】&#10;有形固定資産減価償却率最大値テキスト">
          <a:extLst>
            <a:ext uri="{FF2B5EF4-FFF2-40B4-BE49-F238E27FC236}">
              <a16:creationId xmlns:a16="http://schemas.microsoft.com/office/drawing/2014/main" id="{69247233-BECB-452E-8DDB-21143319113C}"/>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48" name="直線コネクタ 647">
          <a:extLst>
            <a:ext uri="{FF2B5EF4-FFF2-40B4-BE49-F238E27FC236}">
              <a16:creationId xmlns:a16="http://schemas.microsoft.com/office/drawing/2014/main" id="{019E58DE-0EB2-4FC8-9174-49FF3BDF7129}"/>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49" name="【庁舎】&#10;有形固定資産減価償却率平均値テキスト">
          <a:extLst>
            <a:ext uri="{FF2B5EF4-FFF2-40B4-BE49-F238E27FC236}">
              <a16:creationId xmlns:a16="http://schemas.microsoft.com/office/drawing/2014/main" id="{7B9DE9F8-D353-46E2-B60A-8A7DF5A7179C}"/>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50" name="フローチャート: 判断 649">
          <a:extLst>
            <a:ext uri="{FF2B5EF4-FFF2-40B4-BE49-F238E27FC236}">
              <a16:creationId xmlns:a16="http://schemas.microsoft.com/office/drawing/2014/main" id="{AAB69E22-25F2-4D46-8E41-26054A03B351}"/>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51" name="フローチャート: 判断 650">
          <a:extLst>
            <a:ext uri="{FF2B5EF4-FFF2-40B4-BE49-F238E27FC236}">
              <a16:creationId xmlns:a16="http://schemas.microsoft.com/office/drawing/2014/main" id="{9AC4DF5B-B1FA-4F4C-B86F-CD551330ACC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52" name="フローチャート: 判断 651">
          <a:extLst>
            <a:ext uri="{FF2B5EF4-FFF2-40B4-BE49-F238E27FC236}">
              <a16:creationId xmlns:a16="http://schemas.microsoft.com/office/drawing/2014/main" id="{D3344884-0BAC-4B7F-8378-98E5A0204C01}"/>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53" name="フローチャート: 判断 652">
          <a:extLst>
            <a:ext uri="{FF2B5EF4-FFF2-40B4-BE49-F238E27FC236}">
              <a16:creationId xmlns:a16="http://schemas.microsoft.com/office/drawing/2014/main" id="{8F3833B6-4DDD-4CBF-A043-EFD4E3C76495}"/>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54" name="フローチャート: 判断 653">
          <a:extLst>
            <a:ext uri="{FF2B5EF4-FFF2-40B4-BE49-F238E27FC236}">
              <a16:creationId xmlns:a16="http://schemas.microsoft.com/office/drawing/2014/main" id="{822FE3AE-D4B3-4559-A420-729CF81DA305}"/>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508315FE-127B-4250-BDE3-CA4BE8F9E9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7996A1CF-A1B9-4944-998E-51F5B28516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7EF46EDD-FA63-45DE-A4D4-ADB493250B8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E0768C2E-7D7D-498B-810D-CF7DDEABAB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422179D3-97C4-448B-9C07-7CA645C633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111942</xdr:rowOff>
    </xdr:from>
    <xdr:to>
      <xdr:col>85</xdr:col>
      <xdr:colOff>177800</xdr:colOff>
      <xdr:row>109</xdr:row>
      <xdr:rowOff>42092</xdr:rowOff>
    </xdr:to>
    <xdr:sp macro="" textlink="">
      <xdr:nvSpPr>
        <xdr:cNvPr id="660" name="楕円 659">
          <a:extLst>
            <a:ext uri="{FF2B5EF4-FFF2-40B4-BE49-F238E27FC236}">
              <a16:creationId xmlns:a16="http://schemas.microsoft.com/office/drawing/2014/main" id="{440DFAF7-5AE1-4A99-8C14-751CD6044613}"/>
            </a:ext>
          </a:extLst>
        </xdr:cNvPr>
        <xdr:cNvSpPr/>
      </xdr:nvSpPr>
      <xdr:spPr>
        <a:xfrm>
          <a:off x="162687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26869</xdr:rowOff>
    </xdr:from>
    <xdr:ext cx="405111" cy="259045"/>
    <xdr:sp macro="" textlink="">
      <xdr:nvSpPr>
        <xdr:cNvPr id="661" name="【庁舎】&#10;有形固定資産減価償却率該当値テキスト">
          <a:extLst>
            <a:ext uri="{FF2B5EF4-FFF2-40B4-BE49-F238E27FC236}">
              <a16:creationId xmlns:a16="http://schemas.microsoft.com/office/drawing/2014/main" id="{DEDE075B-3B5E-4E3F-9F72-7FF5DDECAED9}"/>
            </a:ext>
          </a:extLst>
        </xdr:cNvPr>
        <xdr:cNvSpPr txBox="1"/>
      </xdr:nvSpPr>
      <xdr:spPr>
        <a:xfrm>
          <a:off x="16357600" y="1854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105411</xdr:rowOff>
    </xdr:from>
    <xdr:to>
      <xdr:col>81</xdr:col>
      <xdr:colOff>101600</xdr:colOff>
      <xdr:row>109</xdr:row>
      <xdr:rowOff>35561</xdr:rowOff>
    </xdr:to>
    <xdr:sp macro="" textlink="">
      <xdr:nvSpPr>
        <xdr:cNvPr id="662" name="楕円 661">
          <a:extLst>
            <a:ext uri="{FF2B5EF4-FFF2-40B4-BE49-F238E27FC236}">
              <a16:creationId xmlns:a16="http://schemas.microsoft.com/office/drawing/2014/main" id="{2390330F-2AFF-4016-A6B2-3EB3D387AE49}"/>
            </a:ext>
          </a:extLst>
        </xdr:cNvPr>
        <xdr:cNvSpPr/>
      </xdr:nvSpPr>
      <xdr:spPr>
        <a:xfrm>
          <a:off x="15430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156211</xdr:rowOff>
    </xdr:from>
    <xdr:to>
      <xdr:col>85</xdr:col>
      <xdr:colOff>127000</xdr:colOff>
      <xdr:row>108</xdr:row>
      <xdr:rowOff>162742</xdr:rowOff>
    </xdr:to>
    <xdr:cxnSp macro="">
      <xdr:nvCxnSpPr>
        <xdr:cNvPr id="663" name="直線コネクタ 662">
          <a:extLst>
            <a:ext uri="{FF2B5EF4-FFF2-40B4-BE49-F238E27FC236}">
              <a16:creationId xmlns:a16="http://schemas.microsoft.com/office/drawing/2014/main" id="{FA028268-9111-49BF-8644-BC3C3A9DF2DE}"/>
            </a:ext>
          </a:extLst>
        </xdr:cNvPr>
        <xdr:cNvCxnSpPr/>
      </xdr:nvCxnSpPr>
      <xdr:spPr>
        <a:xfrm>
          <a:off x="15481300" y="1867281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102144</xdr:rowOff>
    </xdr:from>
    <xdr:to>
      <xdr:col>76</xdr:col>
      <xdr:colOff>165100</xdr:colOff>
      <xdr:row>109</xdr:row>
      <xdr:rowOff>32294</xdr:rowOff>
    </xdr:to>
    <xdr:sp macro="" textlink="">
      <xdr:nvSpPr>
        <xdr:cNvPr id="664" name="楕円 663">
          <a:extLst>
            <a:ext uri="{FF2B5EF4-FFF2-40B4-BE49-F238E27FC236}">
              <a16:creationId xmlns:a16="http://schemas.microsoft.com/office/drawing/2014/main" id="{EE0CE217-FFFB-4CA2-9336-59D5EF379ABE}"/>
            </a:ext>
          </a:extLst>
        </xdr:cNvPr>
        <xdr:cNvSpPr/>
      </xdr:nvSpPr>
      <xdr:spPr>
        <a:xfrm>
          <a:off x="14541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152944</xdr:rowOff>
    </xdr:from>
    <xdr:to>
      <xdr:col>81</xdr:col>
      <xdr:colOff>50800</xdr:colOff>
      <xdr:row>108</xdr:row>
      <xdr:rowOff>156211</xdr:rowOff>
    </xdr:to>
    <xdr:cxnSp macro="">
      <xdr:nvCxnSpPr>
        <xdr:cNvPr id="665" name="直線コネクタ 664">
          <a:extLst>
            <a:ext uri="{FF2B5EF4-FFF2-40B4-BE49-F238E27FC236}">
              <a16:creationId xmlns:a16="http://schemas.microsoft.com/office/drawing/2014/main" id="{77228F82-C9CB-4F3C-955B-609EDE2180B1}"/>
            </a:ext>
          </a:extLst>
        </xdr:cNvPr>
        <xdr:cNvCxnSpPr/>
      </xdr:nvCxnSpPr>
      <xdr:spPr>
        <a:xfrm>
          <a:off x="14592300" y="186695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89081</xdr:rowOff>
    </xdr:from>
    <xdr:to>
      <xdr:col>72</xdr:col>
      <xdr:colOff>38100</xdr:colOff>
      <xdr:row>109</xdr:row>
      <xdr:rowOff>19231</xdr:rowOff>
    </xdr:to>
    <xdr:sp macro="" textlink="">
      <xdr:nvSpPr>
        <xdr:cNvPr id="666" name="楕円 665">
          <a:extLst>
            <a:ext uri="{FF2B5EF4-FFF2-40B4-BE49-F238E27FC236}">
              <a16:creationId xmlns:a16="http://schemas.microsoft.com/office/drawing/2014/main" id="{2B5A9CEB-3882-4C53-AADA-F2ED1C14584A}"/>
            </a:ext>
          </a:extLst>
        </xdr:cNvPr>
        <xdr:cNvSpPr/>
      </xdr:nvSpPr>
      <xdr:spPr>
        <a:xfrm>
          <a:off x="13652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139881</xdr:rowOff>
    </xdr:from>
    <xdr:to>
      <xdr:col>76</xdr:col>
      <xdr:colOff>114300</xdr:colOff>
      <xdr:row>108</xdr:row>
      <xdr:rowOff>152944</xdr:rowOff>
    </xdr:to>
    <xdr:cxnSp macro="">
      <xdr:nvCxnSpPr>
        <xdr:cNvPr id="667" name="直線コネクタ 666">
          <a:extLst>
            <a:ext uri="{FF2B5EF4-FFF2-40B4-BE49-F238E27FC236}">
              <a16:creationId xmlns:a16="http://schemas.microsoft.com/office/drawing/2014/main" id="{01CEC0ED-A40F-440B-A340-B822F913FB83}"/>
            </a:ext>
          </a:extLst>
        </xdr:cNvPr>
        <xdr:cNvCxnSpPr/>
      </xdr:nvCxnSpPr>
      <xdr:spPr>
        <a:xfrm>
          <a:off x="13703300" y="186564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56424</xdr:rowOff>
    </xdr:from>
    <xdr:to>
      <xdr:col>67</xdr:col>
      <xdr:colOff>101600</xdr:colOff>
      <xdr:row>108</xdr:row>
      <xdr:rowOff>158024</xdr:rowOff>
    </xdr:to>
    <xdr:sp macro="" textlink="">
      <xdr:nvSpPr>
        <xdr:cNvPr id="668" name="楕円 667">
          <a:extLst>
            <a:ext uri="{FF2B5EF4-FFF2-40B4-BE49-F238E27FC236}">
              <a16:creationId xmlns:a16="http://schemas.microsoft.com/office/drawing/2014/main" id="{4133253B-D900-43FB-947E-793C893C85F8}"/>
            </a:ext>
          </a:extLst>
        </xdr:cNvPr>
        <xdr:cNvSpPr/>
      </xdr:nvSpPr>
      <xdr:spPr>
        <a:xfrm>
          <a:off x="12763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107224</xdr:rowOff>
    </xdr:from>
    <xdr:to>
      <xdr:col>71</xdr:col>
      <xdr:colOff>177800</xdr:colOff>
      <xdr:row>108</xdr:row>
      <xdr:rowOff>139881</xdr:rowOff>
    </xdr:to>
    <xdr:cxnSp macro="">
      <xdr:nvCxnSpPr>
        <xdr:cNvPr id="669" name="直線コネクタ 668">
          <a:extLst>
            <a:ext uri="{FF2B5EF4-FFF2-40B4-BE49-F238E27FC236}">
              <a16:creationId xmlns:a16="http://schemas.microsoft.com/office/drawing/2014/main" id="{2FD15CC1-B1DF-41E4-AE86-642CD84FA5C9}"/>
            </a:ext>
          </a:extLst>
        </xdr:cNvPr>
        <xdr:cNvCxnSpPr/>
      </xdr:nvCxnSpPr>
      <xdr:spPr>
        <a:xfrm>
          <a:off x="12814300" y="186238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70" name="n_1aveValue【庁舎】&#10;有形固定資産減価償却率">
          <a:extLst>
            <a:ext uri="{FF2B5EF4-FFF2-40B4-BE49-F238E27FC236}">
              <a16:creationId xmlns:a16="http://schemas.microsoft.com/office/drawing/2014/main" id="{B6154051-BE7C-4C0E-BDFC-8DDB71247513}"/>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71" name="n_2aveValue【庁舎】&#10;有形固定資産減価償却率">
          <a:extLst>
            <a:ext uri="{FF2B5EF4-FFF2-40B4-BE49-F238E27FC236}">
              <a16:creationId xmlns:a16="http://schemas.microsoft.com/office/drawing/2014/main" id="{76835822-8516-4AF3-9B69-F3CC2B84752F}"/>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72" name="n_3aveValue【庁舎】&#10;有形固定資産減価償却率">
          <a:extLst>
            <a:ext uri="{FF2B5EF4-FFF2-40B4-BE49-F238E27FC236}">
              <a16:creationId xmlns:a16="http://schemas.microsoft.com/office/drawing/2014/main" id="{221B8AA3-1A4A-481B-AC35-B2F7B577804A}"/>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73" name="n_4aveValue【庁舎】&#10;有形固定資産減価償却率">
          <a:extLst>
            <a:ext uri="{FF2B5EF4-FFF2-40B4-BE49-F238E27FC236}">
              <a16:creationId xmlns:a16="http://schemas.microsoft.com/office/drawing/2014/main" id="{548AC25D-4288-4A45-9AEC-034D7E6D5DAD}"/>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26688</xdr:rowOff>
    </xdr:from>
    <xdr:ext cx="405111" cy="259045"/>
    <xdr:sp macro="" textlink="">
      <xdr:nvSpPr>
        <xdr:cNvPr id="674" name="n_1mainValue【庁舎】&#10;有形固定資産減価償却率">
          <a:extLst>
            <a:ext uri="{FF2B5EF4-FFF2-40B4-BE49-F238E27FC236}">
              <a16:creationId xmlns:a16="http://schemas.microsoft.com/office/drawing/2014/main" id="{FA350E2B-1A97-476A-8630-7F6D743F732D}"/>
            </a:ext>
          </a:extLst>
        </xdr:cNvPr>
        <xdr:cNvSpPr txBox="1"/>
      </xdr:nvSpPr>
      <xdr:spPr>
        <a:xfrm>
          <a:off x="152660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23421</xdr:rowOff>
    </xdr:from>
    <xdr:ext cx="405111" cy="259045"/>
    <xdr:sp macro="" textlink="">
      <xdr:nvSpPr>
        <xdr:cNvPr id="675" name="n_2mainValue【庁舎】&#10;有形固定資産減価償却率">
          <a:extLst>
            <a:ext uri="{FF2B5EF4-FFF2-40B4-BE49-F238E27FC236}">
              <a16:creationId xmlns:a16="http://schemas.microsoft.com/office/drawing/2014/main" id="{843002CA-1E60-4BFC-AB07-E6E1AF007428}"/>
            </a:ext>
          </a:extLst>
        </xdr:cNvPr>
        <xdr:cNvSpPr txBox="1"/>
      </xdr:nvSpPr>
      <xdr:spPr>
        <a:xfrm>
          <a:off x="14389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10358</xdr:rowOff>
    </xdr:from>
    <xdr:ext cx="405111" cy="259045"/>
    <xdr:sp macro="" textlink="">
      <xdr:nvSpPr>
        <xdr:cNvPr id="676" name="n_3mainValue【庁舎】&#10;有形固定資産減価償却率">
          <a:extLst>
            <a:ext uri="{FF2B5EF4-FFF2-40B4-BE49-F238E27FC236}">
              <a16:creationId xmlns:a16="http://schemas.microsoft.com/office/drawing/2014/main" id="{4066D523-0A9B-4560-8A25-66A76BC9A1F3}"/>
            </a:ext>
          </a:extLst>
        </xdr:cNvPr>
        <xdr:cNvSpPr txBox="1"/>
      </xdr:nvSpPr>
      <xdr:spPr>
        <a:xfrm>
          <a:off x="135007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149151</xdr:rowOff>
    </xdr:from>
    <xdr:ext cx="405111" cy="259045"/>
    <xdr:sp macro="" textlink="">
      <xdr:nvSpPr>
        <xdr:cNvPr id="677" name="n_4mainValue【庁舎】&#10;有形固定資産減価償却率">
          <a:extLst>
            <a:ext uri="{FF2B5EF4-FFF2-40B4-BE49-F238E27FC236}">
              <a16:creationId xmlns:a16="http://schemas.microsoft.com/office/drawing/2014/main" id="{802253DE-1881-40DB-8357-9FE40E9A124E}"/>
            </a:ext>
          </a:extLst>
        </xdr:cNvPr>
        <xdr:cNvSpPr txBox="1"/>
      </xdr:nvSpPr>
      <xdr:spPr>
        <a:xfrm>
          <a:off x="12611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a:extLst>
            <a:ext uri="{FF2B5EF4-FFF2-40B4-BE49-F238E27FC236}">
              <a16:creationId xmlns:a16="http://schemas.microsoft.com/office/drawing/2014/main" id="{9D791E4B-08E4-4538-800C-71EAF9B002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a:extLst>
            <a:ext uri="{FF2B5EF4-FFF2-40B4-BE49-F238E27FC236}">
              <a16:creationId xmlns:a16="http://schemas.microsoft.com/office/drawing/2014/main" id="{AB8A9AD7-29B2-414F-A509-816F1F653CD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a:extLst>
            <a:ext uri="{FF2B5EF4-FFF2-40B4-BE49-F238E27FC236}">
              <a16:creationId xmlns:a16="http://schemas.microsoft.com/office/drawing/2014/main" id="{1766BEF9-3F2E-4595-83CD-4637E1563D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a:extLst>
            <a:ext uri="{FF2B5EF4-FFF2-40B4-BE49-F238E27FC236}">
              <a16:creationId xmlns:a16="http://schemas.microsoft.com/office/drawing/2014/main" id="{0C1921A3-EAFF-441D-BA87-313C54B113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a:extLst>
            <a:ext uri="{FF2B5EF4-FFF2-40B4-BE49-F238E27FC236}">
              <a16:creationId xmlns:a16="http://schemas.microsoft.com/office/drawing/2014/main" id="{1C69311B-28FF-4D2A-9024-4CCD3BEE07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a:extLst>
            <a:ext uri="{FF2B5EF4-FFF2-40B4-BE49-F238E27FC236}">
              <a16:creationId xmlns:a16="http://schemas.microsoft.com/office/drawing/2014/main" id="{98A16C0A-CC34-47A4-A6AF-C579B06CA06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a:extLst>
            <a:ext uri="{FF2B5EF4-FFF2-40B4-BE49-F238E27FC236}">
              <a16:creationId xmlns:a16="http://schemas.microsoft.com/office/drawing/2014/main" id="{59BD7E19-53BA-448F-A143-E993CBF11D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a:extLst>
            <a:ext uri="{FF2B5EF4-FFF2-40B4-BE49-F238E27FC236}">
              <a16:creationId xmlns:a16="http://schemas.microsoft.com/office/drawing/2014/main" id="{964CE194-BE65-4EF7-8E22-3B222E6C25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a:extLst>
            <a:ext uri="{FF2B5EF4-FFF2-40B4-BE49-F238E27FC236}">
              <a16:creationId xmlns:a16="http://schemas.microsoft.com/office/drawing/2014/main" id="{825CEA91-806E-40A8-9A44-9E6030F69D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68726498-3C0A-40BE-8924-E1C3407691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8" name="直線コネクタ 687">
          <a:extLst>
            <a:ext uri="{FF2B5EF4-FFF2-40B4-BE49-F238E27FC236}">
              <a16:creationId xmlns:a16="http://schemas.microsoft.com/office/drawing/2014/main" id="{4DA8D757-38E8-4243-A8C5-A62A67B04F0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9" name="テキスト ボックス 688">
          <a:extLst>
            <a:ext uri="{FF2B5EF4-FFF2-40B4-BE49-F238E27FC236}">
              <a16:creationId xmlns:a16="http://schemas.microsoft.com/office/drawing/2014/main" id="{37C71EF4-082A-4EB2-929E-BD28A8C528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0" name="直線コネクタ 689">
          <a:extLst>
            <a:ext uri="{FF2B5EF4-FFF2-40B4-BE49-F238E27FC236}">
              <a16:creationId xmlns:a16="http://schemas.microsoft.com/office/drawing/2014/main" id="{8830F505-A081-40BB-9D82-25B3D2F8DFB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1" name="テキスト ボックス 690">
          <a:extLst>
            <a:ext uri="{FF2B5EF4-FFF2-40B4-BE49-F238E27FC236}">
              <a16:creationId xmlns:a16="http://schemas.microsoft.com/office/drawing/2014/main" id="{83656828-3E2A-4A32-B699-F604A8A8FAC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2" name="直線コネクタ 691">
          <a:extLst>
            <a:ext uri="{FF2B5EF4-FFF2-40B4-BE49-F238E27FC236}">
              <a16:creationId xmlns:a16="http://schemas.microsoft.com/office/drawing/2014/main" id="{EF7A5D86-E17A-416D-9017-4258E68ACDE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3" name="テキスト ボックス 692">
          <a:extLst>
            <a:ext uri="{FF2B5EF4-FFF2-40B4-BE49-F238E27FC236}">
              <a16:creationId xmlns:a16="http://schemas.microsoft.com/office/drawing/2014/main" id="{E82260FF-9E18-4C67-A5DD-0B454CEF497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4" name="直線コネクタ 693">
          <a:extLst>
            <a:ext uri="{FF2B5EF4-FFF2-40B4-BE49-F238E27FC236}">
              <a16:creationId xmlns:a16="http://schemas.microsoft.com/office/drawing/2014/main" id="{5BEDAE56-2B07-4001-A1EA-3B07722B2BF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5" name="テキスト ボックス 694">
          <a:extLst>
            <a:ext uri="{FF2B5EF4-FFF2-40B4-BE49-F238E27FC236}">
              <a16:creationId xmlns:a16="http://schemas.microsoft.com/office/drawing/2014/main" id="{3A8F00F3-DF1A-4029-9043-6C8264935C3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6" name="直線コネクタ 695">
          <a:extLst>
            <a:ext uri="{FF2B5EF4-FFF2-40B4-BE49-F238E27FC236}">
              <a16:creationId xmlns:a16="http://schemas.microsoft.com/office/drawing/2014/main" id="{84BD1E8B-E72D-4211-980C-F311C84086A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7" name="テキスト ボックス 696">
          <a:extLst>
            <a:ext uri="{FF2B5EF4-FFF2-40B4-BE49-F238E27FC236}">
              <a16:creationId xmlns:a16="http://schemas.microsoft.com/office/drawing/2014/main" id="{C85E5039-EC1D-4A69-AF91-7174895B722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8" name="直線コネクタ 697">
          <a:extLst>
            <a:ext uri="{FF2B5EF4-FFF2-40B4-BE49-F238E27FC236}">
              <a16:creationId xmlns:a16="http://schemas.microsoft.com/office/drawing/2014/main" id="{81AB33BC-C163-4541-839B-C9B5290022F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9" name="テキスト ボックス 698">
          <a:extLst>
            <a:ext uri="{FF2B5EF4-FFF2-40B4-BE49-F238E27FC236}">
              <a16:creationId xmlns:a16="http://schemas.microsoft.com/office/drawing/2014/main" id="{81BA8B3A-CF2B-4ACA-93DF-E068096EDA0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9999B499-90D6-4727-B674-1FC28CCF1B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97928518-156F-4885-9784-CA83B58481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庁舎】&#10;一人当たり面積グラフ枠">
          <a:extLst>
            <a:ext uri="{FF2B5EF4-FFF2-40B4-BE49-F238E27FC236}">
              <a16:creationId xmlns:a16="http://schemas.microsoft.com/office/drawing/2014/main" id="{6D39367D-38FB-4E3F-82F9-3BF5C5AADB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03" name="直線コネクタ 702">
          <a:extLst>
            <a:ext uri="{FF2B5EF4-FFF2-40B4-BE49-F238E27FC236}">
              <a16:creationId xmlns:a16="http://schemas.microsoft.com/office/drawing/2014/main" id="{EC9E302A-1EDA-4685-B988-835041414EF5}"/>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04" name="【庁舎】&#10;一人当たり面積最小値テキスト">
          <a:extLst>
            <a:ext uri="{FF2B5EF4-FFF2-40B4-BE49-F238E27FC236}">
              <a16:creationId xmlns:a16="http://schemas.microsoft.com/office/drawing/2014/main" id="{F3F3CE4C-B1F7-4C8F-9321-87F01724C77F}"/>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05" name="直線コネクタ 704">
          <a:extLst>
            <a:ext uri="{FF2B5EF4-FFF2-40B4-BE49-F238E27FC236}">
              <a16:creationId xmlns:a16="http://schemas.microsoft.com/office/drawing/2014/main" id="{D70B4259-5529-47F8-8152-E390CBC18FAA}"/>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06" name="【庁舎】&#10;一人当たり面積最大値テキスト">
          <a:extLst>
            <a:ext uri="{FF2B5EF4-FFF2-40B4-BE49-F238E27FC236}">
              <a16:creationId xmlns:a16="http://schemas.microsoft.com/office/drawing/2014/main" id="{655D422F-AE56-4AB3-B505-97A305042903}"/>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07" name="直線コネクタ 706">
          <a:extLst>
            <a:ext uri="{FF2B5EF4-FFF2-40B4-BE49-F238E27FC236}">
              <a16:creationId xmlns:a16="http://schemas.microsoft.com/office/drawing/2014/main" id="{51704C7F-F589-4782-B7E3-03DF0AC334BC}"/>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08" name="【庁舎】&#10;一人当たり面積平均値テキスト">
          <a:extLst>
            <a:ext uri="{FF2B5EF4-FFF2-40B4-BE49-F238E27FC236}">
              <a16:creationId xmlns:a16="http://schemas.microsoft.com/office/drawing/2014/main" id="{471C9990-341C-4470-B77C-D339160E71A3}"/>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09" name="フローチャート: 判断 708">
          <a:extLst>
            <a:ext uri="{FF2B5EF4-FFF2-40B4-BE49-F238E27FC236}">
              <a16:creationId xmlns:a16="http://schemas.microsoft.com/office/drawing/2014/main" id="{F7A77DC0-E56E-41BD-8053-DDA4F73DD4F8}"/>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10" name="フローチャート: 判断 709">
          <a:extLst>
            <a:ext uri="{FF2B5EF4-FFF2-40B4-BE49-F238E27FC236}">
              <a16:creationId xmlns:a16="http://schemas.microsoft.com/office/drawing/2014/main" id="{81A79B86-B3B0-4A23-A606-E2CE0A604C76}"/>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11" name="フローチャート: 判断 710">
          <a:extLst>
            <a:ext uri="{FF2B5EF4-FFF2-40B4-BE49-F238E27FC236}">
              <a16:creationId xmlns:a16="http://schemas.microsoft.com/office/drawing/2014/main" id="{8EAEB6A1-9FE5-4912-BB9B-244F1B6F7599}"/>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12" name="フローチャート: 判断 711">
          <a:extLst>
            <a:ext uri="{FF2B5EF4-FFF2-40B4-BE49-F238E27FC236}">
              <a16:creationId xmlns:a16="http://schemas.microsoft.com/office/drawing/2014/main" id="{8D2B9646-FF15-4A74-9344-A5F0C3B27F63}"/>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13" name="フローチャート: 判断 712">
          <a:extLst>
            <a:ext uri="{FF2B5EF4-FFF2-40B4-BE49-F238E27FC236}">
              <a16:creationId xmlns:a16="http://schemas.microsoft.com/office/drawing/2014/main" id="{7B5C049D-2865-4BFF-9254-CCD150FD1356}"/>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B5F2F8C7-A7DA-4300-928F-F7CFDBA795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A78DFA69-6323-4CB6-BD6D-F7DBDAF44C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71A908D8-7920-4ACA-A413-355D6861C0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772D9205-55D7-448B-B22D-BB7516B79E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5C057FD6-ED66-42FB-B263-4CF63A95128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118473</xdr:rowOff>
    </xdr:from>
    <xdr:to>
      <xdr:col>116</xdr:col>
      <xdr:colOff>114300</xdr:colOff>
      <xdr:row>107</xdr:row>
      <xdr:rowOff>48623</xdr:rowOff>
    </xdr:to>
    <xdr:sp macro="" textlink="">
      <xdr:nvSpPr>
        <xdr:cNvPr id="719" name="楕円 718">
          <a:extLst>
            <a:ext uri="{FF2B5EF4-FFF2-40B4-BE49-F238E27FC236}">
              <a16:creationId xmlns:a16="http://schemas.microsoft.com/office/drawing/2014/main" id="{9DCCAD57-7526-4E3D-B937-2DADE061EF96}"/>
            </a:ext>
          </a:extLst>
        </xdr:cNvPr>
        <xdr:cNvSpPr/>
      </xdr:nvSpPr>
      <xdr:spPr>
        <a:xfrm>
          <a:off x="221107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96900</xdr:rowOff>
    </xdr:from>
    <xdr:ext cx="469744" cy="259045"/>
    <xdr:sp macro="" textlink="">
      <xdr:nvSpPr>
        <xdr:cNvPr id="720" name="【庁舎】&#10;一人当たり面積該当値テキスト">
          <a:extLst>
            <a:ext uri="{FF2B5EF4-FFF2-40B4-BE49-F238E27FC236}">
              <a16:creationId xmlns:a16="http://schemas.microsoft.com/office/drawing/2014/main" id="{8972AF56-3B73-4A46-B8A2-E0C31AFEF46E}"/>
            </a:ext>
          </a:extLst>
        </xdr:cNvPr>
        <xdr:cNvSpPr txBox="1"/>
      </xdr:nvSpPr>
      <xdr:spPr>
        <a:xfrm>
          <a:off x="22199600"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126637</xdr:rowOff>
    </xdr:from>
    <xdr:to>
      <xdr:col>112</xdr:col>
      <xdr:colOff>38100</xdr:colOff>
      <xdr:row>107</xdr:row>
      <xdr:rowOff>56787</xdr:rowOff>
    </xdr:to>
    <xdr:sp macro="" textlink="">
      <xdr:nvSpPr>
        <xdr:cNvPr id="721" name="楕円 720">
          <a:extLst>
            <a:ext uri="{FF2B5EF4-FFF2-40B4-BE49-F238E27FC236}">
              <a16:creationId xmlns:a16="http://schemas.microsoft.com/office/drawing/2014/main" id="{700B8B2D-2275-4F90-85E0-F70A80301A7B}"/>
            </a:ext>
          </a:extLst>
        </xdr:cNvPr>
        <xdr:cNvSpPr/>
      </xdr:nvSpPr>
      <xdr:spPr>
        <a:xfrm>
          <a:off x="2127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169273</xdr:rowOff>
    </xdr:from>
    <xdr:to>
      <xdr:col>116</xdr:col>
      <xdr:colOff>63500</xdr:colOff>
      <xdr:row>107</xdr:row>
      <xdr:rowOff>5987</xdr:rowOff>
    </xdr:to>
    <xdr:cxnSp macro="">
      <xdr:nvCxnSpPr>
        <xdr:cNvPr id="722" name="直線コネクタ 721">
          <a:extLst>
            <a:ext uri="{FF2B5EF4-FFF2-40B4-BE49-F238E27FC236}">
              <a16:creationId xmlns:a16="http://schemas.microsoft.com/office/drawing/2014/main" id="{7DFB802F-D6AA-466E-A6EC-4B89A22455E9}"/>
            </a:ext>
          </a:extLst>
        </xdr:cNvPr>
        <xdr:cNvCxnSpPr/>
      </xdr:nvCxnSpPr>
      <xdr:spPr>
        <a:xfrm flipV="1">
          <a:off x="21323300" y="1834297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723" name="楕円 722">
          <a:extLst>
            <a:ext uri="{FF2B5EF4-FFF2-40B4-BE49-F238E27FC236}">
              <a16:creationId xmlns:a16="http://schemas.microsoft.com/office/drawing/2014/main" id="{53800777-6422-4CC4-95CD-027364F680B4}"/>
            </a:ext>
          </a:extLst>
        </xdr:cNvPr>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12519</xdr:rowOff>
    </xdr:to>
    <xdr:cxnSp macro="">
      <xdr:nvCxnSpPr>
        <xdr:cNvPr id="724" name="直線コネクタ 723">
          <a:extLst>
            <a:ext uri="{FF2B5EF4-FFF2-40B4-BE49-F238E27FC236}">
              <a16:creationId xmlns:a16="http://schemas.microsoft.com/office/drawing/2014/main" id="{D6E5F5CF-4490-4A4F-809C-E3075305AA23}"/>
            </a:ext>
          </a:extLst>
        </xdr:cNvPr>
        <xdr:cNvCxnSpPr/>
      </xdr:nvCxnSpPr>
      <xdr:spPr>
        <a:xfrm flipV="1">
          <a:off x="20434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725" name="楕円 724">
          <a:extLst>
            <a:ext uri="{FF2B5EF4-FFF2-40B4-BE49-F238E27FC236}">
              <a16:creationId xmlns:a16="http://schemas.microsoft.com/office/drawing/2014/main" id="{EFAA4E88-0605-43E5-8582-6FDB7C53A251}"/>
            </a:ext>
          </a:extLst>
        </xdr:cNvPr>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19050</xdr:rowOff>
    </xdr:to>
    <xdr:cxnSp macro="">
      <xdr:nvCxnSpPr>
        <xdr:cNvPr id="726" name="直線コネクタ 725">
          <a:extLst>
            <a:ext uri="{FF2B5EF4-FFF2-40B4-BE49-F238E27FC236}">
              <a16:creationId xmlns:a16="http://schemas.microsoft.com/office/drawing/2014/main" id="{DBE4BA8E-2904-4D7B-987E-8DC9781991B0}"/>
            </a:ext>
          </a:extLst>
        </xdr:cNvPr>
        <xdr:cNvCxnSpPr/>
      </xdr:nvCxnSpPr>
      <xdr:spPr>
        <a:xfrm flipV="1">
          <a:off x="19545300" y="1835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27" name="楕円 726">
          <a:extLst>
            <a:ext uri="{FF2B5EF4-FFF2-40B4-BE49-F238E27FC236}">
              <a16:creationId xmlns:a16="http://schemas.microsoft.com/office/drawing/2014/main" id="{9D6C3762-372B-471C-AA16-3817F6B4CB2B}"/>
            </a:ext>
          </a:extLst>
        </xdr:cNvPr>
        <xdr:cNvSpPr/>
      </xdr:nvSpPr>
      <xdr:spPr>
        <a:xfrm>
          <a:off x="18605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25581</xdr:rowOff>
    </xdr:to>
    <xdr:cxnSp macro="">
      <xdr:nvCxnSpPr>
        <xdr:cNvPr id="728" name="直線コネクタ 727">
          <a:extLst>
            <a:ext uri="{FF2B5EF4-FFF2-40B4-BE49-F238E27FC236}">
              <a16:creationId xmlns:a16="http://schemas.microsoft.com/office/drawing/2014/main" id="{AB924528-F4C4-4D02-8214-2A0E8B15C5AB}"/>
            </a:ext>
          </a:extLst>
        </xdr:cNvPr>
        <xdr:cNvCxnSpPr/>
      </xdr:nvCxnSpPr>
      <xdr:spPr>
        <a:xfrm flipV="1">
          <a:off x="18656300" y="183642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729" name="n_1aveValue【庁舎】&#10;一人当たり面積">
          <a:extLst>
            <a:ext uri="{FF2B5EF4-FFF2-40B4-BE49-F238E27FC236}">
              <a16:creationId xmlns:a16="http://schemas.microsoft.com/office/drawing/2014/main" id="{C586D786-46F9-4D4C-892B-D02201126A5A}"/>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730" name="n_2aveValue【庁舎】&#10;一人当たり面積">
          <a:extLst>
            <a:ext uri="{FF2B5EF4-FFF2-40B4-BE49-F238E27FC236}">
              <a16:creationId xmlns:a16="http://schemas.microsoft.com/office/drawing/2014/main" id="{457B385D-C539-41B6-844C-46F9AA8E98D3}"/>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31" name="n_3aveValue【庁舎】&#10;一人当たり面積">
          <a:extLst>
            <a:ext uri="{FF2B5EF4-FFF2-40B4-BE49-F238E27FC236}">
              <a16:creationId xmlns:a16="http://schemas.microsoft.com/office/drawing/2014/main" id="{370C6802-081B-4D08-92CD-25879CA19E8A}"/>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32" name="n_4aveValue【庁舎】&#10;一人当たり面積">
          <a:extLst>
            <a:ext uri="{FF2B5EF4-FFF2-40B4-BE49-F238E27FC236}">
              <a16:creationId xmlns:a16="http://schemas.microsoft.com/office/drawing/2014/main" id="{1EB19C35-78EC-4904-8A14-2000663BA33C}"/>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47914</xdr:rowOff>
    </xdr:from>
    <xdr:ext cx="469744" cy="259045"/>
    <xdr:sp macro="" textlink="">
      <xdr:nvSpPr>
        <xdr:cNvPr id="733" name="n_1mainValue【庁舎】&#10;一人当たり面積">
          <a:extLst>
            <a:ext uri="{FF2B5EF4-FFF2-40B4-BE49-F238E27FC236}">
              <a16:creationId xmlns:a16="http://schemas.microsoft.com/office/drawing/2014/main" id="{7B1FB328-A486-49E7-B1D2-9C21E9780B6A}"/>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54446</xdr:rowOff>
    </xdr:from>
    <xdr:ext cx="469744" cy="259045"/>
    <xdr:sp macro="" textlink="">
      <xdr:nvSpPr>
        <xdr:cNvPr id="734" name="n_2mainValue【庁舎】&#10;一人当たり面積">
          <a:extLst>
            <a:ext uri="{FF2B5EF4-FFF2-40B4-BE49-F238E27FC236}">
              <a16:creationId xmlns:a16="http://schemas.microsoft.com/office/drawing/2014/main" id="{E40C8046-D304-49BA-95DA-7B45F2B13D70}"/>
            </a:ext>
          </a:extLst>
        </xdr:cNvPr>
        <xdr:cNvSpPr txBox="1"/>
      </xdr:nvSpPr>
      <xdr:spPr>
        <a:xfrm>
          <a:off x="20199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735" name="n_3mainValue【庁舎】&#10;一人当たり面積">
          <a:extLst>
            <a:ext uri="{FF2B5EF4-FFF2-40B4-BE49-F238E27FC236}">
              <a16:creationId xmlns:a16="http://schemas.microsoft.com/office/drawing/2014/main" id="{F34630B0-8E45-483B-8ED8-07855CC79B7B}"/>
            </a:ext>
          </a:extLst>
        </xdr:cNvPr>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36" name="n_4mainValue【庁舎】&#10;一人当たり面積">
          <a:extLst>
            <a:ext uri="{FF2B5EF4-FFF2-40B4-BE49-F238E27FC236}">
              <a16:creationId xmlns:a16="http://schemas.microsoft.com/office/drawing/2014/main" id="{22EDEA8E-665D-49B9-B8DE-B598695946F2}"/>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a:extLst>
            <a:ext uri="{FF2B5EF4-FFF2-40B4-BE49-F238E27FC236}">
              <a16:creationId xmlns:a16="http://schemas.microsoft.com/office/drawing/2014/main" id="{0FFE9F83-DD81-4353-AFAB-173DDFA3C60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a:extLst>
            <a:ext uri="{FF2B5EF4-FFF2-40B4-BE49-F238E27FC236}">
              <a16:creationId xmlns:a16="http://schemas.microsoft.com/office/drawing/2014/main" id="{E5B3FE70-BEED-4865-8923-44DDE71D58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a:extLst>
            <a:ext uri="{FF2B5EF4-FFF2-40B4-BE49-F238E27FC236}">
              <a16:creationId xmlns:a16="http://schemas.microsoft.com/office/drawing/2014/main" id="{F5B1107F-85FE-4C9C-BBA1-6B9B439E6A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福祉施設については、施設自体が昭和</a:t>
          </a:r>
          <a:r>
            <a:rPr kumimoji="1" lang="en-US" altLang="ja-JP" sz="1200">
              <a:solidFill>
                <a:schemeClr val="dk1"/>
              </a:solidFill>
              <a:effectLst/>
              <a:latin typeface="+mn-lt"/>
              <a:ea typeface="+mn-ea"/>
              <a:cs typeface="+mn-cs"/>
            </a:rPr>
            <a:t>40</a:t>
          </a:r>
          <a:r>
            <a:rPr kumimoji="1" lang="ja-JP" altLang="ja-JP" sz="1200">
              <a:solidFill>
                <a:schemeClr val="dk1"/>
              </a:solidFill>
              <a:effectLst/>
              <a:latin typeface="+mn-lt"/>
              <a:ea typeface="+mn-ea"/>
              <a:cs typeface="+mn-cs"/>
            </a:rPr>
            <a:t>年代に建てられたものが多く相当年数が経過しており、有形固定資産減価償却率は</a:t>
          </a:r>
          <a:r>
            <a:rPr kumimoji="1" lang="en-US" altLang="ja-JP" sz="1200">
              <a:solidFill>
                <a:schemeClr val="dk1"/>
              </a:solidFill>
              <a:effectLst/>
              <a:latin typeface="+mn-lt"/>
              <a:ea typeface="+mn-ea"/>
              <a:cs typeface="+mn-cs"/>
            </a:rPr>
            <a:t>95</a:t>
          </a:r>
          <a:r>
            <a:rPr kumimoji="1" lang="ja-JP" altLang="ja-JP" sz="1200">
              <a:solidFill>
                <a:schemeClr val="dk1"/>
              </a:solidFill>
              <a:effectLst/>
              <a:latin typeface="+mn-lt"/>
              <a:ea typeface="+mn-ea"/>
              <a:cs typeface="+mn-cs"/>
            </a:rPr>
            <a:t>％を超えている。また、福祉施設の</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面積については、類団の中でも最低ラインとなっている。介護保険制度がスタートし、高齢者福祉・障害者福祉制度の充実や高齢化、住民ニーズの変化から、類団においては福祉施設の新設・改修等を行い、その結果、有形固定資産減価償却率は</a:t>
          </a:r>
          <a:r>
            <a:rPr kumimoji="1" lang="en-US" altLang="ja-JP" sz="1200">
              <a:solidFill>
                <a:schemeClr val="dk1"/>
              </a:solidFill>
              <a:effectLst/>
              <a:latin typeface="+mn-lt"/>
              <a:ea typeface="+mn-ea"/>
              <a:cs typeface="+mn-cs"/>
            </a:rPr>
            <a:t>50</a:t>
          </a:r>
          <a:r>
            <a:rPr kumimoji="1" lang="ja-JP" altLang="ja-JP" sz="1200">
              <a:solidFill>
                <a:schemeClr val="dk1"/>
              </a:solidFill>
              <a:effectLst/>
              <a:latin typeface="+mn-lt"/>
              <a:ea typeface="+mn-ea"/>
              <a:cs typeface="+mn-cs"/>
            </a:rPr>
            <a:t>％台であるものと推測するが、本町においては既存施設の小規模改修等しか実施していない。福祉施設に求められる機能やあり方について、</a:t>
          </a:r>
          <a:r>
            <a:rPr kumimoji="1" lang="ja-JP" altLang="en-US" sz="1200">
              <a:solidFill>
                <a:schemeClr val="dk1"/>
              </a:solidFill>
              <a:effectLst/>
              <a:latin typeface="+mn-lt"/>
              <a:ea typeface="+mn-ea"/>
              <a:cs typeface="+mn-cs"/>
            </a:rPr>
            <a:t>人口規模と</a:t>
          </a:r>
          <a:r>
            <a:rPr kumimoji="1" lang="ja-JP" altLang="ja-JP" sz="1200">
              <a:solidFill>
                <a:schemeClr val="dk1"/>
              </a:solidFill>
              <a:effectLst/>
              <a:latin typeface="+mn-lt"/>
              <a:ea typeface="+mn-ea"/>
              <a:cs typeface="+mn-cs"/>
            </a:rPr>
            <a:t>住民ニーズ</a:t>
          </a:r>
          <a:r>
            <a:rPr kumimoji="1" lang="ja-JP" altLang="en-US" sz="1200">
              <a:solidFill>
                <a:schemeClr val="dk1"/>
              </a:solidFill>
              <a:effectLst/>
              <a:latin typeface="+mn-lt"/>
              <a:ea typeface="+mn-ea"/>
              <a:cs typeface="+mn-cs"/>
            </a:rPr>
            <a:t>に適した</a:t>
          </a:r>
          <a:r>
            <a:rPr kumimoji="1" lang="ja-JP" altLang="ja-JP" sz="1200">
              <a:solidFill>
                <a:schemeClr val="dk1"/>
              </a:solidFill>
              <a:effectLst/>
              <a:latin typeface="+mn-lt"/>
              <a:ea typeface="+mn-ea"/>
              <a:cs typeface="+mn-cs"/>
            </a:rPr>
            <a:t>施設整備</a:t>
          </a:r>
          <a:r>
            <a:rPr kumimoji="1" lang="ja-JP" altLang="en-US" sz="1200">
              <a:solidFill>
                <a:schemeClr val="dk1"/>
              </a:solidFill>
              <a:effectLst/>
              <a:latin typeface="+mn-lt"/>
              <a:ea typeface="+mn-ea"/>
              <a:cs typeface="+mn-cs"/>
            </a:rPr>
            <a:t>・再編</a:t>
          </a:r>
          <a:r>
            <a:rPr kumimoji="1" lang="ja-JP" altLang="ja-JP" sz="1200">
              <a:solidFill>
                <a:schemeClr val="dk1"/>
              </a:solidFill>
              <a:effectLst/>
              <a:latin typeface="+mn-lt"/>
              <a:ea typeface="+mn-ea"/>
              <a:cs typeface="+mn-cs"/>
            </a:rPr>
            <a:t>が必要である。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役場庁舎についても減価償却が進んでおり、今後の公共施設再編の大きな課題のひとつである。震災以降、また近年の大規模災害が多発している関係から全国的に時限の起債メニューを活用した役場庁舎の更新・改修が進み、有形固定資産減価償却率も全国平均は</a:t>
          </a:r>
          <a:r>
            <a:rPr kumimoji="1" lang="en-US" altLang="ja-JP" sz="1200">
              <a:solidFill>
                <a:schemeClr val="dk1"/>
              </a:solidFill>
              <a:effectLst/>
              <a:latin typeface="+mn-lt"/>
              <a:ea typeface="+mn-ea"/>
              <a:cs typeface="+mn-cs"/>
            </a:rPr>
            <a:t>51.0</a:t>
          </a:r>
          <a:r>
            <a:rPr kumimoji="1" lang="ja-JP" altLang="ja-JP" sz="1200">
              <a:solidFill>
                <a:schemeClr val="dk1"/>
              </a:solidFill>
              <a:effectLst/>
              <a:latin typeface="+mn-lt"/>
              <a:ea typeface="+mn-ea"/>
              <a:cs typeface="+mn-cs"/>
            </a:rPr>
            <a:t>％と本町よりもはるかに低い水準となっていると考えられる。一人当たり面積についても低い水準にある。人口減少下にあるので、庁舎の更新等を実施していない本町においては庁舎面積は変わらないため、一人当たり面積は増え続けるものですが、他団体より低い理由として考えられるのは、他団体においては役場庁舎の更新・改修等の際に防災拠点としての施設拡充や強化、社会福祉等施設の機能を合わせた複合化など、時代とニーズにあった更新を図ったものと考えられる。役場庁舎に限らず、公共施設全体を踏まえ統廃合や複合化を視野に入れた適正規模・適正配置の公共施設再編が求められる。</a:t>
          </a:r>
          <a:endParaRPr lang="ja-JP" altLang="ja-JP" sz="1200">
            <a:effectLst/>
          </a:endParaRPr>
        </a:p>
        <a:p>
          <a:r>
            <a:rPr kumimoji="1" lang="ja-JP" altLang="ja-JP" sz="1200">
              <a:solidFill>
                <a:schemeClr val="dk1"/>
              </a:solidFill>
              <a:effectLst/>
              <a:latin typeface="+mn-lt"/>
              <a:ea typeface="+mn-ea"/>
              <a:cs typeface="+mn-cs"/>
            </a:rPr>
            <a:t>　なお、</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市民会館</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のＲ</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数値については、</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一般廃棄物処理施設</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のＲ</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数値を</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市民会館</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の区分でも重複して報告したため誤りであり、正しくは</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該当数値なし</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となる。</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修正済みではあるが反映されていない模様</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年度交付税算定においては、基準財政需要額は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たものの</a:t>
          </a:r>
          <a:r>
            <a:rPr kumimoji="1" lang="ja-JP" altLang="ja-JP" sz="1100" b="0" i="0" baseline="0">
              <a:solidFill>
                <a:schemeClr val="dk1"/>
              </a:solidFill>
              <a:effectLst/>
              <a:latin typeface="+mn-lt"/>
              <a:ea typeface="+mn-ea"/>
              <a:cs typeface="+mn-cs"/>
            </a:rPr>
            <a:t>、基準財政収入額</a:t>
          </a:r>
          <a:r>
            <a:rPr kumimoji="1" lang="ja-JP" altLang="en-US" sz="1100" b="0" i="0" baseline="0">
              <a:solidFill>
                <a:schemeClr val="dk1"/>
              </a:solidFill>
              <a:effectLst/>
              <a:latin typeface="+mn-lt"/>
              <a:ea typeface="+mn-ea"/>
              <a:cs typeface="+mn-cs"/>
            </a:rPr>
            <a:t>が地方消費税交付金の算定方法変更に伴う増額などにより</a:t>
          </a:r>
          <a:r>
            <a:rPr kumimoji="1" lang="ja-JP" altLang="ja-JP" sz="1100" b="0" i="0" baseline="0">
              <a:solidFill>
                <a:schemeClr val="dk1"/>
              </a:solidFill>
              <a:effectLst/>
              <a:latin typeface="+mn-lt"/>
              <a:ea typeface="+mn-ea"/>
              <a:cs typeface="+mn-cs"/>
            </a:rPr>
            <a:t>増加したことで</a:t>
          </a:r>
          <a:r>
            <a:rPr kumimoji="1" lang="ja-JP" altLang="en-US" sz="1100" b="0" i="0" baseline="0">
              <a:solidFill>
                <a:schemeClr val="dk1"/>
              </a:solidFill>
              <a:effectLst/>
              <a:latin typeface="+mn-lt"/>
              <a:ea typeface="+mn-ea"/>
              <a:cs typeface="+mn-cs"/>
            </a:rPr>
            <a:t>単年度の指数は増加傾向にあるが、令和２年度より令和５年度の指数が少ないために財政力指数が減少となった。また、</a:t>
          </a:r>
          <a:r>
            <a:rPr kumimoji="1" lang="ja-JP" altLang="ja-JP" sz="1100" b="0" i="0" baseline="0">
              <a:solidFill>
                <a:schemeClr val="dk1"/>
              </a:solidFill>
              <a:effectLst/>
              <a:latin typeface="+mn-lt"/>
              <a:ea typeface="+mn-ea"/>
              <a:cs typeface="+mn-cs"/>
            </a:rPr>
            <a:t>本町については地方税収入が類似団体に比べて低く、平均を大きく下回る</a:t>
          </a:r>
          <a:r>
            <a:rPr kumimoji="1" lang="en-US" altLang="ja-JP" sz="1100" b="0" i="0" baseline="0">
              <a:solidFill>
                <a:schemeClr val="dk1"/>
              </a:solidFill>
              <a:effectLst/>
              <a:latin typeface="+mn-lt"/>
              <a:ea typeface="+mn-ea"/>
              <a:cs typeface="+mn-cs"/>
            </a:rPr>
            <a:t>0.33</a:t>
          </a:r>
          <a:r>
            <a:rPr kumimoji="1" lang="ja-JP" altLang="ja-JP" sz="1100" b="0" i="0" baseline="0">
              <a:solidFill>
                <a:schemeClr val="dk1"/>
              </a:solidFill>
              <a:effectLst/>
              <a:latin typeface="+mn-lt"/>
              <a:ea typeface="+mn-ea"/>
              <a:cs typeface="+mn-cs"/>
            </a:rPr>
            <a:t>となっており、今後も更なる滞納税額等の圧縮、徴収率向上に取組み、自主財源の確保を図るとともに引き続き徹底した歳出削減に努めることにより財政の健全化を図る。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　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年度は人件費、</a:t>
          </a:r>
          <a:r>
            <a:rPr kumimoji="1" lang="ja-JP" altLang="en-US" sz="1000" b="0" i="0" baseline="0">
              <a:solidFill>
                <a:schemeClr val="dk1"/>
              </a:solidFill>
              <a:effectLst/>
              <a:latin typeface="+mn-lt"/>
              <a:ea typeface="+mn-ea"/>
              <a:cs typeface="+mn-cs"/>
            </a:rPr>
            <a:t>公債費</a:t>
          </a:r>
          <a:r>
            <a:rPr kumimoji="1" lang="ja-JP" altLang="ja-JP" sz="1000" b="0" i="0" baseline="0">
              <a:solidFill>
                <a:schemeClr val="dk1"/>
              </a:solidFill>
              <a:effectLst/>
              <a:latin typeface="+mn-lt"/>
              <a:ea typeface="+mn-ea"/>
              <a:cs typeface="+mn-cs"/>
            </a:rPr>
            <a:t>に充当した経常一般財源は前年度に比べ減少したが、物件費、維持補修費、扶助費、補助費</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繰出金は増加となり全体では前年より増加となった。また、町税</a:t>
          </a:r>
          <a:r>
            <a:rPr kumimoji="1" lang="ja-JP" altLang="en-US" sz="1000" b="0" i="0" baseline="0">
              <a:solidFill>
                <a:schemeClr val="dk1"/>
              </a:solidFill>
              <a:effectLst/>
              <a:latin typeface="+mn-lt"/>
              <a:ea typeface="+mn-ea"/>
              <a:cs typeface="+mn-cs"/>
            </a:rPr>
            <a:t>、地方交付税の再算定の影響により</a:t>
          </a:r>
          <a:r>
            <a:rPr kumimoji="1" lang="ja-JP" altLang="ja-JP" sz="1000" b="0" i="0" baseline="0">
              <a:solidFill>
                <a:schemeClr val="dk1"/>
              </a:solidFill>
              <a:effectLst/>
              <a:latin typeface="+mn-lt"/>
              <a:ea typeface="+mn-ea"/>
              <a:cs typeface="+mn-cs"/>
            </a:rPr>
            <a:t>前年度より経常一般財源収入額が</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とな</a:t>
          </a:r>
          <a:r>
            <a:rPr kumimoji="1" lang="ja-JP" altLang="en-US" sz="1000" b="0" i="0" baseline="0">
              <a:solidFill>
                <a:schemeClr val="dk1"/>
              </a:solidFill>
              <a:effectLst/>
              <a:latin typeface="+mn-lt"/>
              <a:ea typeface="+mn-ea"/>
              <a:cs typeface="+mn-cs"/>
            </a:rPr>
            <a:t>ったものの、経常経費に充当した一般財源増加額が</a:t>
          </a:r>
          <a:r>
            <a:rPr kumimoji="1" lang="ja-JP" altLang="ja-JP" sz="1000" b="0" i="0" baseline="0">
              <a:solidFill>
                <a:schemeClr val="dk1"/>
              </a:solidFill>
              <a:effectLst/>
              <a:latin typeface="+mn-lt"/>
              <a:ea typeface="+mn-ea"/>
              <a:cs typeface="+mn-cs"/>
            </a:rPr>
            <a:t>経常一般財源収入</a:t>
          </a:r>
          <a:r>
            <a:rPr kumimoji="1" lang="ja-JP" altLang="en-US" sz="1000" b="0" i="0" baseline="0">
              <a:solidFill>
                <a:schemeClr val="dk1"/>
              </a:solidFill>
              <a:effectLst/>
              <a:latin typeface="+mn-lt"/>
              <a:ea typeface="+mn-ea"/>
              <a:cs typeface="+mn-cs"/>
            </a:rPr>
            <a:t>増加額よりも大きいことから</a:t>
          </a:r>
          <a:r>
            <a:rPr kumimoji="1" lang="ja-JP" altLang="ja-JP" sz="1000" b="0" i="0" baseline="0">
              <a:solidFill>
                <a:schemeClr val="dk1"/>
              </a:solidFill>
              <a:effectLst/>
              <a:latin typeface="+mn-lt"/>
              <a:ea typeface="+mn-ea"/>
              <a:cs typeface="+mn-cs"/>
            </a:rPr>
            <a:t>経常収支比率は前年度より</a:t>
          </a:r>
          <a:r>
            <a:rPr kumimoji="1" lang="en-US" altLang="ja-JP" sz="1000" b="0" i="0" baseline="0">
              <a:solidFill>
                <a:schemeClr val="dk1"/>
              </a:solidFill>
              <a:effectLst/>
              <a:latin typeface="+mn-lt"/>
              <a:ea typeface="+mn-ea"/>
              <a:cs typeface="+mn-cs"/>
            </a:rPr>
            <a:t>1.9</a:t>
          </a:r>
          <a:r>
            <a:rPr kumimoji="1" lang="ja-JP" altLang="ja-JP" sz="1000" b="0" i="0" baseline="0">
              <a:solidFill>
                <a:schemeClr val="dk1"/>
              </a:solidFill>
              <a:effectLst/>
              <a:latin typeface="+mn-lt"/>
              <a:ea typeface="+mn-ea"/>
              <a:cs typeface="+mn-cs"/>
            </a:rPr>
            <a:t>％の増加となった。また、老朽化した公共施設の整備・更新も今後取り組んでいく予定であることから、</a:t>
          </a:r>
          <a:r>
            <a:rPr kumimoji="1" lang="ja-JP" altLang="en-US" sz="1000" b="0" i="0" baseline="0">
              <a:solidFill>
                <a:schemeClr val="dk1"/>
              </a:solidFill>
              <a:effectLst/>
              <a:latin typeface="+mn-lt"/>
              <a:ea typeface="+mn-ea"/>
              <a:cs typeface="+mn-cs"/>
            </a:rPr>
            <a:t>今後も上昇すると見込んでいる。</a:t>
          </a:r>
          <a:r>
            <a:rPr kumimoji="1" lang="ja-JP" altLang="ja-JP" sz="1000" b="0" i="0" baseline="0">
              <a:solidFill>
                <a:schemeClr val="dk1"/>
              </a:solidFill>
              <a:effectLst/>
              <a:latin typeface="+mn-lt"/>
              <a:ea typeface="+mn-ea"/>
              <a:cs typeface="+mn-cs"/>
            </a:rPr>
            <a:t>引き続き投資的経費にかかる新規発行債の抑制による公債費の縮減や事務事業の見直しの継続、経常経費の削減を図るとともに、町税の徴収率の向上に努める。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40852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08690"/>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64</xdr:row>
      <xdr:rowOff>135890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719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65</xdr:row>
      <xdr:rowOff>81069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71954"/>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81069</xdr:rowOff>
    </xdr:from>
    <xdr:to>
      <xdr:col>11</xdr:col>
      <xdr:colOff>31750</xdr:colOff>
      <xdr:row>66</xdr:row>
      <xdr:rowOff>22225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22531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133579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30269</xdr:rowOff>
    </xdr:from>
    <xdr:to>
      <xdr:col>11</xdr:col>
      <xdr:colOff>82550</xdr:colOff>
      <xdr:row>65</xdr:row>
      <xdr:rowOff>131869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116646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年度は類似団体平均より上回ったが、要因としては</a:t>
          </a:r>
          <a:r>
            <a:rPr kumimoji="1" lang="ja-JP" altLang="en-US" sz="1100" b="0" i="0" baseline="0">
              <a:solidFill>
                <a:schemeClr val="dk1"/>
              </a:solidFill>
              <a:effectLst/>
              <a:latin typeface="+mn-lt"/>
              <a:ea typeface="+mn-ea"/>
              <a:cs typeface="+mn-cs"/>
            </a:rPr>
            <a:t>物件費は</a:t>
          </a:r>
          <a:r>
            <a:rPr kumimoji="1" lang="ja-JP" altLang="ja-JP" sz="1100" b="0" i="0" baseline="0">
              <a:solidFill>
                <a:schemeClr val="dk1"/>
              </a:solidFill>
              <a:effectLst/>
              <a:latin typeface="+mn-lt"/>
              <a:ea typeface="+mn-ea"/>
              <a:cs typeface="+mn-cs"/>
            </a:rPr>
            <a:t>ふるさと納税事業関連経費や新型コロナウイルス感染症対応地方創生臨時交付金等の事業</a:t>
          </a:r>
          <a:r>
            <a:rPr kumimoji="1" lang="ja-JP" altLang="en-US" sz="1100" b="0" i="0" baseline="0">
              <a:solidFill>
                <a:schemeClr val="dk1"/>
              </a:solidFill>
              <a:effectLst/>
              <a:latin typeface="+mn-lt"/>
              <a:ea typeface="+mn-ea"/>
              <a:cs typeface="+mn-cs"/>
            </a:rPr>
            <a:t>費の減少及び</a:t>
          </a:r>
          <a:r>
            <a:rPr kumimoji="1" lang="ja-JP" altLang="ja-JP" sz="1100" b="0" i="0" baseline="0">
              <a:solidFill>
                <a:schemeClr val="dk1"/>
              </a:solidFill>
              <a:effectLst/>
              <a:latin typeface="+mn-lt"/>
              <a:ea typeface="+mn-ea"/>
              <a:cs typeface="+mn-cs"/>
            </a:rPr>
            <a:t>内部管理経費の抑制を図</a:t>
          </a:r>
          <a:r>
            <a:rPr kumimoji="1" lang="ja-JP" altLang="en-US" sz="1100" b="0" i="0" baseline="0">
              <a:solidFill>
                <a:schemeClr val="dk1"/>
              </a:solidFill>
              <a:effectLst/>
              <a:latin typeface="+mn-lt"/>
              <a:ea typeface="+mn-ea"/>
              <a:cs typeface="+mn-cs"/>
            </a:rPr>
            <a:t>っていることで前年度より減額となったものの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１月１日時点の人口が前年より減少していることにより１人当たりの決算額が増額となっていることや、冬季除排雪経費の増額による維持補修費の増額により、前年度より増額となった。</a:t>
          </a:r>
          <a:r>
            <a:rPr kumimoji="1" lang="ja-JP" altLang="ja-JP" sz="1100" b="0" i="0" baseline="0">
              <a:solidFill>
                <a:schemeClr val="dk1"/>
              </a:solidFill>
              <a:effectLst/>
              <a:latin typeface="+mn-lt"/>
              <a:ea typeface="+mn-ea"/>
              <a:cs typeface="+mn-cs"/>
            </a:rPr>
            <a:t>今後も引き続き効率的な行政運営と適正な定員管理に努め経費の削減を図る。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22282</xdr:rowOff>
    </xdr:from>
    <xdr:to>
      <xdr:col>23</xdr:col>
      <xdr:colOff>133350</xdr:colOff>
      <xdr:row>84</xdr:row>
      <xdr:rowOff>29406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24082"/>
          <a:ext cx="8382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170524</xdr:rowOff>
    </xdr:from>
    <xdr:to>
      <xdr:col>19</xdr:col>
      <xdr:colOff>133350</xdr:colOff>
      <xdr:row>84</xdr:row>
      <xdr:rowOff>22282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00874"/>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56679</xdr:rowOff>
    </xdr:from>
    <xdr:to>
      <xdr:col>15</xdr:col>
      <xdr:colOff>82550</xdr:colOff>
      <xdr:row>83</xdr:row>
      <xdr:rowOff>170524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87029"/>
          <a:ext cx="889000" cy="11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79118</xdr:rowOff>
    </xdr:from>
    <xdr:to>
      <xdr:col>11</xdr:col>
      <xdr:colOff>31750</xdr:colOff>
      <xdr:row>83</xdr:row>
      <xdr:rowOff>56679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38018"/>
          <a:ext cx="889000" cy="1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150056</xdr:rowOff>
    </xdr:from>
    <xdr:to>
      <xdr:col>23</xdr:col>
      <xdr:colOff>184150</xdr:colOff>
      <xdr:row>84</xdr:row>
      <xdr:rowOff>80206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8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122133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5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142932</xdr:rowOff>
    </xdr:from>
    <xdr:to>
      <xdr:col>19</xdr:col>
      <xdr:colOff>184150</xdr:colOff>
      <xdr:row>84</xdr:row>
      <xdr:rowOff>73082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7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57859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59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119724</xdr:rowOff>
    </xdr:from>
    <xdr:to>
      <xdr:col>15</xdr:col>
      <xdr:colOff>133350</xdr:colOff>
      <xdr:row>84</xdr:row>
      <xdr:rowOff>49874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34651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3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5879</xdr:rowOff>
    </xdr:from>
    <xdr:to>
      <xdr:col>11</xdr:col>
      <xdr:colOff>82550</xdr:colOff>
      <xdr:row>83</xdr:row>
      <xdr:rowOff>107479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92256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2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28318</xdr:rowOff>
    </xdr:from>
    <xdr:to>
      <xdr:col>7</xdr:col>
      <xdr:colOff>31750</xdr:colOff>
      <xdr:row>82</xdr:row>
      <xdr:rowOff>129918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140095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ポイント上回っているものの、前年度比は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ポイント下降している。今後においても引き続き平均水準を維持できるよう努める。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168628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1948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86</xdr:row>
      <xdr:rowOff>168628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155222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155222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令和５年度に再任用職員の増や人口の減少により前年度比</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人上回り、類似団体の平均水準を上回った。今後も定年延長による退職状況を見ながら計画的な職員採用を行い、適切な定員管理に努める。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147531</xdr:rowOff>
    </xdr:from>
    <xdr:to>
      <xdr:col>81</xdr:col>
      <xdr:colOff>44450</xdr:colOff>
      <xdr:row>61</xdr:row>
      <xdr:rowOff>167640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0598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89888</xdr:rowOff>
    </xdr:from>
    <xdr:to>
      <xdr:col>77</xdr:col>
      <xdr:colOff>44450</xdr:colOff>
      <xdr:row>61</xdr:row>
      <xdr:rowOff>147531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48338"/>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64417</xdr:rowOff>
    </xdr:from>
    <xdr:to>
      <xdr:col>72</xdr:col>
      <xdr:colOff>203200</xdr:colOff>
      <xdr:row>61</xdr:row>
      <xdr:rowOff>89888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22867"/>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28222</xdr:rowOff>
    </xdr:from>
    <xdr:to>
      <xdr:col>68</xdr:col>
      <xdr:colOff>152400</xdr:colOff>
      <xdr:row>61</xdr:row>
      <xdr:rowOff>64417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866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96731</xdr:rowOff>
    </xdr:from>
    <xdr:to>
      <xdr:col>77</xdr:col>
      <xdr:colOff>95250</xdr:colOff>
      <xdr:row>62</xdr:row>
      <xdr:rowOff>26881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11658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39088</xdr:rowOff>
    </xdr:from>
    <xdr:to>
      <xdr:col>73</xdr:col>
      <xdr:colOff>44450</xdr:colOff>
      <xdr:row>61</xdr:row>
      <xdr:rowOff>140688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125465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8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13617</xdr:rowOff>
    </xdr:from>
    <xdr:to>
      <xdr:col>68</xdr:col>
      <xdr:colOff>203200</xdr:colOff>
      <xdr:row>61</xdr:row>
      <xdr:rowOff>115217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99994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5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148872</xdr:rowOff>
    </xdr:from>
    <xdr:to>
      <xdr:col>64</xdr:col>
      <xdr:colOff>152400</xdr:colOff>
      <xdr:row>61</xdr:row>
      <xdr:rowOff>79022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63799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発行地方債の抑制や、特別会計の繰出金のうち地方債の償還財源に充てたとされる準元利償還金の減少により、実質公債費比率は前年度より減少し、北海道類似団体平均値も下回る結果となった。債務負担行為に基づく支出額も減少傾向にあることから、今後も維持できるよう努めるが、老朽化した公共施設の整備に伴い新規発行債が増加することも見込まれることから、新規発行債と公債費のバランスを保ちながら、計画的な事業遂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27940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1717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124460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573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42</xdr:row>
      <xdr:rowOff>73660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539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124900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公営企業会計において、下水道事業の広域化・共同化事業及び水道事業の地方債残高の増加に伴う元利償還金に対する繰出見込が前年度より大きく増額しているものの、</a:t>
          </a:r>
          <a:r>
            <a:rPr kumimoji="1" lang="ja-JP" altLang="ja-JP" sz="1000" b="0" i="0" baseline="0">
              <a:solidFill>
                <a:schemeClr val="dk1"/>
              </a:solidFill>
              <a:effectLst/>
              <a:latin typeface="+mn-lt"/>
              <a:ea typeface="+mn-ea"/>
              <a:cs typeface="+mn-cs"/>
            </a:rPr>
            <a:t>一般会計において、新規発行地方債の抑制</a:t>
          </a:r>
          <a:r>
            <a:rPr kumimoji="1" lang="ja-JP" altLang="en-US" sz="1000" b="0" i="0" baseline="0">
              <a:solidFill>
                <a:schemeClr val="dk1"/>
              </a:solidFill>
              <a:effectLst/>
              <a:latin typeface="+mn-lt"/>
              <a:ea typeface="+mn-ea"/>
              <a:cs typeface="+mn-cs"/>
            </a:rPr>
            <a:t>による地方債残高の減少、</a:t>
          </a:r>
          <a:r>
            <a:rPr kumimoji="1" lang="ja-JP" altLang="ja-JP" sz="1000" b="0" i="0" baseline="0">
              <a:solidFill>
                <a:schemeClr val="dk1"/>
              </a:solidFill>
              <a:effectLst/>
              <a:latin typeface="+mn-lt"/>
              <a:ea typeface="+mn-ea"/>
              <a:cs typeface="+mn-cs"/>
            </a:rPr>
            <a:t>ふるさと納税（寄附）による基金の増加もあり、将来負担額が大きく減少し、前年度に比べ減少となった。しかし、類似団体及び</a:t>
          </a:r>
          <a:r>
            <a:rPr kumimoji="1" lang="ja-JP" altLang="en-US" sz="1000" b="0" i="0" baseline="0">
              <a:solidFill>
                <a:schemeClr val="dk1"/>
              </a:solidFill>
              <a:effectLst/>
              <a:latin typeface="+mn-lt"/>
              <a:ea typeface="+mn-ea"/>
              <a:cs typeface="+mn-cs"/>
            </a:rPr>
            <a:t>全国</a:t>
          </a:r>
          <a:r>
            <a:rPr kumimoji="1" lang="ja-JP" altLang="ja-JP" sz="1000" b="0" i="0" baseline="0">
              <a:solidFill>
                <a:schemeClr val="dk1"/>
              </a:solidFill>
              <a:effectLst/>
              <a:latin typeface="+mn-lt"/>
              <a:ea typeface="+mn-ea"/>
              <a:cs typeface="+mn-cs"/>
            </a:rPr>
            <a:t>の平均を依然として上回っており、今後においても老朽化した公共施設の整備・更新による施設整備事業の増加や基金充当事業の増加に伴う基金残高の減少も予測されることから、計画的な施設整備及び基金の積立等により将来負担比率上昇の軽減を図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72632</xdr:rowOff>
    </xdr:from>
    <xdr:to>
      <xdr:col>81</xdr:col>
      <xdr:colOff>44450</xdr:colOff>
      <xdr:row>14</xdr:row>
      <xdr:rowOff>89868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7293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89868</xdr:rowOff>
    </xdr:from>
    <xdr:to>
      <xdr:col>77</xdr:col>
      <xdr:colOff>44450</xdr:colOff>
      <xdr:row>15</xdr:row>
      <xdr:rowOff>44813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9016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44813</xdr:rowOff>
    </xdr:from>
    <xdr:to>
      <xdr:col>72</xdr:col>
      <xdr:colOff>203200</xdr:colOff>
      <xdr:row>16</xdr:row>
      <xdr:rowOff>116961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16563"/>
          <a:ext cx="889000" cy="2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116961</xdr:rowOff>
    </xdr:from>
    <xdr:to>
      <xdr:col>68</xdr:col>
      <xdr:colOff>152400</xdr:colOff>
      <xdr:row>18</xdr:row>
      <xdr:rowOff>22255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60161"/>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21832</xdr:rowOff>
    </xdr:from>
    <xdr:to>
      <xdr:col>81</xdr:col>
      <xdr:colOff>95250</xdr:colOff>
      <xdr:row>14</xdr:row>
      <xdr:rowOff>123432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165359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9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39068</xdr:rowOff>
    </xdr:from>
    <xdr:to>
      <xdr:col>77</xdr:col>
      <xdr:colOff>95250</xdr:colOff>
      <xdr:row>14</xdr:row>
      <xdr:rowOff>140668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125445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2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165463</xdr:rowOff>
    </xdr:from>
    <xdr:to>
      <xdr:col>73</xdr:col>
      <xdr:colOff>44450</xdr:colOff>
      <xdr:row>15</xdr:row>
      <xdr:rowOff>95613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80390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66161</xdr:rowOff>
    </xdr:from>
    <xdr:to>
      <xdr:col>68</xdr:col>
      <xdr:colOff>203200</xdr:colOff>
      <xdr:row>16</xdr:row>
      <xdr:rowOff>167761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152538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9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142905</xdr:rowOff>
    </xdr:from>
    <xdr:to>
      <xdr:col>64</xdr:col>
      <xdr:colOff>152400</xdr:colOff>
      <xdr:row>18</xdr:row>
      <xdr:rowOff>73055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57832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4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令和５年度は共済費の減などを要因に前年度より減少し、人件費に係る経常収支比率は</a:t>
          </a:r>
          <a:r>
            <a:rPr kumimoji="1" lang="en-US" altLang="ja-JP" sz="1100">
              <a:solidFill>
                <a:schemeClr val="dk1"/>
              </a:solidFill>
              <a:effectLst/>
              <a:latin typeface="+mn-lt"/>
              <a:ea typeface="+mn-ea"/>
              <a:cs typeface="+mn-cs"/>
            </a:rPr>
            <a:t>21.5</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ポイント下回っている。一方、職員数の水準が類似団体と比較して高く、人件費に準ずる費用を合わせた人口一人当たり決算額が、本町が一部事務組合の所在地となっていることもあり、類似団体平均より約</a:t>
          </a:r>
          <a:r>
            <a:rPr kumimoji="1" lang="en-US" altLang="ja-JP" sz="1100">
              <a:solidFill>
                <a:schemeClr val="dk1"/>
              </a:solidFill>
              <a:effectLst/>
              <a:latin typeface="+mn-lt"/>
              <a:ea typeface="+mn-ea"/>
              <a:cs typeface="+mn-cs"/>
            </a:rPr>
            <a:t>24,000</a:t>
          </a:r>
          <a:r>
            <a:rPr kumimoji="1" lang="ja-JP" altLang="ja-JP" sz="1100">
              <a:solidFill>
                <a:schemeClr val="dk1"/>
              </a:solidFill>
              <a:effectLst/>
              <a:latin typeface="+mn-lt"/>
              <a:ea typeface="+mn-ea"/>
              <a:cs typeface="+mn-cs"/>
            </a:rPr>
            <a:t>円上回っている。今後においても、定員管理の適正化に努め、経常収支比率の縮減に努める。</a:t>
          </a:r>
          <a:endParaRPr lang="ja-JP" altLang="ja-JP" sz="1400">
            <a:effectLst/>
          </a:endParaRP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物件費にかかる経常収支については、前年に比べ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ポイント上昇したが、これまで同様歳出削減に努めたこともあり、類似団体平均より</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％低くなっており、今後も引き続き内部管理経費の縮減に努める。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88900</xdr:rowOff>
    </xdr:from>
    <xdr:to>
      <xdr:col>82</xdr:col>
      <xdr:colOff>107950</xdr:colOff>
      <xdr:row>21</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892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88900</xdr:rowOff>
    </xdr:from>
    <xdr:to>
      <xdr:col>82</xdr:col>
      <xdr:colOff>196850</xdr:colOff>
      <xdr:row>14</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8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7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7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14</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1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53357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　令和</a:t>
          </a:r>
          <a:r>
            <a:rPr kumimoji="1" lang="ja-JP" altLang="en-US" sz="950" b="0" i="0" baseline="0">
              <a:solidFill>
                <a:schemeClr val="dk1"/>
              </a:solidFill>
              <a:effectLst/>
              <a:latin typeface="+mn-lt"/>
              <a:ea typeface="+mn-ea"/>
              <a:cs typeface="+mn-cs"/>
            </a:rPr>
            <a:t>５</a:t>
          </a:r>
          <a:r>
            <a:rPr kumimoji="1" lang="ja-JP" altLang="ja-JP" sz="950" b="0" i="0" baseline="0">
              <a:solidFill>
                <a:schemeClr val="dk1"/>
              </a:solidFill>
              <a:effectLst/>
              <a:latin typeface="+mn-lt"/>
              <a:ea typeface="+mn-ea"/>
              <a:cs typeface="+mn-cs"/>
            </a:rPr>
            <a:t>年度は経常収支比率が前年度より</a:t>
          </a:r>
          <a:r>
            <a:rPr kumimoji="1" lang="en-US" altLang="ja-JP" sz="950" b="0" i="0" baseline="0">
              <a:solidFill>
                <a:schemeClr val="dk1"/>
              </a:solidFill>
              <a:effectLst/>
              <a:latin typeface="+mn-lt"/>
              <a:ea typeface="+mn-ea"/>
              <a:cs typeface="+mn-cs"/>
            </a:rPr>
            <a:t>0.2</a:t>
          </a:r>
          <a:r>
            <a:rPr kumimoji="1" lang="ja-JP" altLang="ja-JP" sz="950" b="0" i="0" baseline="0">
              <a:solidFill>
                <a:schemeClr val="dk1"/>
              </a:solidFill>
              <a:effectLst/>
              <a:latin typeface="+mn-lt"/>
              <a:ea typeface="+mn-ea"/>
              <a:cs typeface="+mn-cs"/>
            </a:rPr>
            <a:t>％増加した。要因としては、障害福祉サービス費等給付費等の過年度分にかかる国庫補助金の精算追加交付分があったものの、結果として経常経費充当一般財源が増加したためである。基本的には、高齢化率が高いことによる老人福祉費や心身障害者対策における利用者の増加による社会福祉費が増加傾向にある。児童手当等の児童福祉に係る扶助費は少子化に伴い減少傾向にはあるが、利用者の状況に応じたサービス提供や実態把握、介護予防等の取り組みによる給付費上昇の抑制など、間接的な取り組みにより上昇幅の抑制に努める。</a:t>
          </a:r>
          <a:endParaRPr lang="ja-JP" altLang="ja-JP" sz="95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568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その他の支出に係る経常収支比率が類似団体平均を</a:t>
          </a:r>
          <a:r>
            <a:rPr kumimoji="1" lang="en-US" altLang="ja-JP" sz="1050">
              <a:solidFill>
                <a:schemeClr val="dk1"/>
              </a:solidFill>
              <a:effectLst/>
              <a:latin typeface="+mn-lt"/>
              <a:ea typeface="+mn-ea"/>
              <a:cs typeface="+mn-cs"/>
            </a:rPr>
            <a:t>11.9</a:t>
          </a:r>
          <a:r>
            <a:rPr kumimoji="1" lang="ja-JP" altLang="ja-JP" sz="1050">
              <a:solidFill>
                <a:schemeClr val="dk1"/>
              </a:solidFill>
              <a:effectLst/>
              <a:latin typeface="+mn-lt"/>
              <a:ea typeface="+mn-ea"/>
              <a:cs typeface="+mn-cs"/>
            </a:rPr>
            <a:t>％上回っている大きな要因は、公共下水道事業において維持管理費等の固定経費</a:t>
          </a:r>
          <a:r>
            <a:rPr kumimoji="1" lang="ja-JP" altLang="en-US" sz="1050">
              <a:solidFill>
                <a:schemeClr val="dk1"/>
              </a:solidFill>
              <a:effectLst/>
              <a:latin typeface="+mn-lt"/>
              <a:ea typeface="+mn-ea"/>
              <a:cs typeface="+mn-cs"/>
            </a:rPr>
            <a:t>、広域化・共同化事業、</a:t>
          </a:r>
          <a:r>
            <a:rPr kumimoji="1" lang="ja-JP" altLang="ja-JP" sz="1050">
              <a:solidFill>
                <a:schemeClr val="dk1"/>
              </a:solidFill>
              <a:effectLst/>
              <a:latin typeface="+mn-lt"/>
              <a:ea typeface="+mn-ea"/>
              <a:cs typeface="+mn-cs"/>
            </a:rPr>
            <a:t>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r>
            <a:rPr kumimoji="1" lang="ja-JP" altLang="en-US" sz="1050">
              <a:solidFill>
                <a:schemeClr val="dk1"/>
              </a:solidFill>
              <a:effectLst/>
              <a:latin typeface="+mn-lt"/>
              <a:ea typeface="+mn-ea"/>
              <a:cs typeface="+mn-cs"/>
            </a:rPr>
            <a:t>。</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16510</xdr:rowOff>
    </xdr:from>
    <xdr:to>
      <xdr:col>82</xdr:col>
      <xdr:colOff>107950</xdr:colOff>
      <xdr:row>62</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749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14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414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8890</xdr:rowOff>
    </xdr:from>
    <xdr:to>
      <xdr:col>69</xdr:col>
      <xdr:colOff>92075</xdr:colOff>
      <xdr:row>61</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6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140970</xdr:rowOff>
    </xdr:from>
    <xdr:to>
      <xdr:col>82</xdr:col>
      <xdr:colOff>158750</xdr:colOff>
      <xdr:row>62</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49547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137160</xdr:rowOff>
    </xdr:from>
    <xdr:to>
      <xdr:col>78</xdr:col>
      <xdr:colOff>120650</xdr:colOff>
      <xdr:row>61</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52087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1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129540</xdr:rowOff>
    </xdr:from>
    <xdr:to>
      <xdr:col>65</xdr:col>
      <xdr:colOff>53975</xdr:colOff>
      <xdr:row>61</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44467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％低くなって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消防・衛生施設組合などの一部事務組合、水道事業会計に対する負担金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療養給付費負担金が多額であり、特に一部事務組合への負担金については、本町が所在市町村となっていることもあり、近年は</a:t>
          </a:r>
          <a:r>
            <a:rPr kumimoji="1" lang="ja-JP" altLang="en-US" sz="1100">
              <a:solidFill>
                <a:schemeClr val="dk1"/>
              </a:solidFill>
              <a:effectLst/>
              <a:latin typeface="+mn-lt"/>
              <a:ea typeface="+mn-ea"/>
              <a:cs typeface="+mn-cs"/>
            </a:rPr>
            <a:t>増加傾向にあった。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、水道事業会計や一部事務組合に対して効率的な運営を求め負担金の削減に努める。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32294</xdr:rowOff>
    </xdr:from>
    <xdr:to>
      <xdr:col>82</xdr:col>
      <xdr:colOff>107950</xdr:colOff>
      <xdr:row>36</xdr:row>
      <xdr:rowOff>51889</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0449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25763</xdr:rowOff>
    </xdr:from>
    <xdr:to>
      <xdr:col>78</xdr:col>
      <xdr:colOff>69850</xdr:colOff>
      <xdr:row>36</xdr:row>
      <xdr:rowOff>51889</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9796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25763</xdr:rowOff>
    </xdr:from>
    <xdr:to>
      <xdr:col>73</xdr:col>
      <xdr:colOff>180975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9796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169454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7634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152944</xdr:rowOff>
    </xdr:from>
    <xdr:to>
      <xdr:col>82</xdr:col>
      <xdr:colOff>158750</xdr:colOff>
      <xdr:row>36</xdr:row>
      <xdr:rowOff>83094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169471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9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1089</xdr:rowOff>
    </xdr:from>
    <xdr:to>
      <xdr:col>78</xdr:col>
      <xdr:colOff>120650</xdr:colOff>
      <xdr:row>36</xdr:row>
      <xdr:rowOff>102689</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112866</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42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146413</xdr:rowOff>
    </xdr:from>
    <xdr:to>
      <xdr:col>74</xdr:col>
      <xdr:colOff>31750</xdr:colOff>
      <xdr:row>36</xdr:row>
      <xdr:rowOff>76563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61340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118654</xdr:rowOff>
    </xdr:from>
    <xdr:to>
      <xdr:col>65</xdr:col>
      <xdr:colOff>53975</xdr:colOff>
      <xdr:row>37</xdr:row>
      <xdr:rowOff>48804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33581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新規発行地方債の抑制を行って</a:t>
          </a:r>
          <a:r>
            <a:rPr kumimoji="1" lang="ja-JP" altLang="en-US" sz="1100" b="0" i="0" baseline="0">
              <a:solidFill>
                <a:schemeClr val="dk1"/>
              </a:solidFill>
              <a:effectLst/>
              <a:latin typeface="+mn-lt"/>
              <a:ea typeface="+mn-ea"/>
              <a:cs typeface="+mn-cs"/>
            </a:rPr>
            <a:t>きており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a:t>
          </a:r>
          <a:r>
            <a:rPr kumimoji="1" lang="ja-JP" altLang="ja-JP" sz="1100" b="0" i="0" baseline="0">
              <a:solidFill>
                <a:schemeClr val="dk1"/>
              </a:solidFill>
              <a:effectLst/>
              <a:latin typeface="+mn-lt"/>
              <a:ea typeface="+mn-ea"/>
              <a:cs typeface="+mn-cs"/>
            </a:rPr>
            <a:t>類似団体平均を下回っている。しかし、公債費に準ずる費用として公営企業や一部事務組合の起こした地方債に充てたと認められる負担金については人口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人当たり決算額が類似団体平均を上回って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また、今後、公共施設の老朽化に伴う施設整備等により新規発行地方債の増加も見込まれることから、公営企業や一部事務組合等も併せ、地方債の償還と新規発行のバランスの取れた事業執行に努める。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40132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52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40132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42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49276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42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62992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公債費以外の経費が類似団体と比較して</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％上回っており経常収支比率を押し上げる要因となっていることから、今後においてもより一層の経常経費の削減に努める。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72085"/>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440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440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65278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4955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32245</xdr:rowOff>
    </xdr:from>
    <xdr:to>
      <xdr:col>29</xdr:col>
      <xdr:colOff>127000</xdr:colOff>
      <xdr:row>15</xdr:row>
      <xdr:rowOff>91186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1620"/>
          <a:ext cx="647700" cy="5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91186</xdr:rowOff>
    </xdr:from>
    <xdr:to>
      <xdr:col>26</xdr:col>
      <xdr:colOff>50800</xdr:colOff>
      <xdr:row>15</xdr:row>
      <xdr:rowOff>131915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10561"/>
          <a:ext cx="698500" cy="4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131915</xdr:rowOff>
    </xdr:from>
    <xdr:to>
      <xdr:col>22</xdr:col>
      <xdr:colOff>114300</xdr:colOff>
      <xdr:row>16</xdr:row>
      <xdr:rowOff>4877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51290"/>
          <a:ext cx="6985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4877</xdr:rowOff>
    </xdr:from>
    <xdr:to>
      <xdr:col>18</xdr:col>
      <xdr:colOff>177800</xdr:colOff>
      <xdr:row>16</xdr:row>
      <xdr:rowOff>63271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5702"/>
          <a:ext cx="698500" cy="5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152895</xdr:rowOff>
    </xdr:from>
    <xdr:to>
      <xdr:col>29</xdr:col>
      <xdr:colOff>177800</xdr:colOff>
      <xdr:row>15</xdr:row>
      <xdr:rowOff>83045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0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169422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40386</xdr:rowOff>
    </xdr:from>
    <xdr:to>
      <xdr:col>26</xdr:col>
      <xdr:colOff>101600</xdr:colOff>
      <xdr:row>15</xdr:row>
      <xdr:rowOff>141986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152163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81115</xdr:rowOff>
    </xdr:from>
    <xdr:to>
      <xdr:col>22</xdr:col>
      <xdr:colOff>165100</xdr:colOff>
      <xdr:row>16</xdr:row>
      <xdr:rowOff>11265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0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21442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125527</xdr:rowOff>
    </xdr:from>
    <xdr:to>
      <xdr:col>19</xdr:col>
      <xdr:colOff>38100</xdr:colOff>
      <xdr:row>16</xdr:row>
      <xdr:rowOff>55677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65854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12471</xdr:rowOff>
    </xdr:from>
    <xdr:to>
      <xdr:col>15</xdr:col>
      <xdr:colOff>101600</xdr:colOff>
      <xdr:row>16</xdr:row>
      <xdr:rowOff>114071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124248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121171</xdr:rowOff>
    </xdr:from>
    <xdr:to>
      <xdr:col>29</xdr:col>
      <xdr:colOff>127000</xdr:colOff>
      <xdr:row>37</xdr:row>
      <xdr:rowOff>69918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74421"/>
          <a:ext cx="647700" cy="120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102426</xdr:rowOff>
    </xdr:from>
    <xdr:to>
      <xdr:col>26</xdr:col>
      <xdr:colOff>50800</xdr:colOff>
      <xdr:row>36</xdr:row>
      <xdr:rowOff>121171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55676"/>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102426</xdr:rowOff>
    </xdr:from>
    <xdr:to>
      <xdr:col>22</xdr:col>
      <xdr:colOff>114300</xdr:colOff>
      <xdr:row>37</xdr:row>
      <xdr:rowOff>3990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55676"/>
          <a:ext cx="698500" cy="7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152443</xdr:rowOff>
    </xdr:from>
    <xdr:to>
      <xdr:col>18</xdr:col>
      <xdr:colOff>177800</xdr:colOff>
      <xdr:row>37</xdr:row>
      <xdr:rowOff>3990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05693"/>
          <a:ext cx="6985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19118</xdr:rowOff>
    </xdr:from>
    <xdr:to>
      <xdr:col>29</xdr:col>
      <xdr:colOff>177800</xdr:colOff>
      <xdr:row>37</xdr:row>
      <xdr:rowOff>120718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4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162645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70371</xdr:rowOff>
    </xdr:from>
    <xdr:to>
      <xdr:col>26</xdr:col>
      <xdr:colOff>101600</xdr:colOff>
      <xdr:row>37</xdr:row>
      <xdr:rowOff>521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23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156748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09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51626</xdr:rowOff>
    </xdr:from>
    <xdr:to>
      <xdr:col>22</xdr:col>
      <xdr:colOff>165100</xdr:colOff>
      <xdr:row>36</xdr:row>
      <xdr:rowOff>153226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0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138003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9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124640</xdr:rowOff>
    </xdr:from>
    <xdr:to>
      <xdr:col>19</xdr:col>
      <xdr:colOff>38100</xdr:colOff>
      <xdr:row>37</xdr:row>
      <xdr:rowOff>54790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7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39567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6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101643</xdr:rowOff>
    </xdr:from>
    <xdr:to>
      <xdr:col>15</xdr:col>
      <xdr:colOff>101600</xdr:colOff>
      <xdr:row>37</xdr:row>
      <xdr:rowOff>31793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5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16570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147213</xdr:rowOff>
    </xdr:from>
    <xdr:to>
      <xdr:col>24</xdr:col>
      <xdr:colOff>63500</xdr:colOff>
      <xdr:row>34</xdr:row>
      <xdr:rowOff>162941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76513"/>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162941</xdr:rowOff>
    </xdr:from>
    <xdr:to>
      <xdr:col>19</xdr:col>
      <xdr:colOff>177800</xdr:colOff>
      <xdr:row>35</xdr:row>
      <xdr:rowOff>27351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92241"/>
          <a:ext cx="889000" cy="3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27351</xdr:rowOff>
    </xdr:from>
    <xdr:to>
      <xdr:col>15</xdr:col>
      <xdr:colOff>50800</xdr:colOff>
      <xdr:row>35</xdr:row>
      <xdr:rowOff>68362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28101"/>
          <a:ext cx="8890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68362</xdr:rowOff>
    </xdr:from>
    <xdr:to>
      <xdr:col>10</xdr:col>
      <xdr:colOff>114300</xdr:colOff>
      <xdr:row>36</xdr:row>
      <xdr:rowOff>50820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69112"/>
          <a:ext cx="889000" cy="15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96413</xdr:rowOff>
    </xdr:from>
    <xdr:to>
      <xdr:col>24</xdr:col>
      <xdr:colOff>114300</xdr:colOff>
      <xdr:row>35</xdr:row>
      <xdr:rowOff>26563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119290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7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112141</xdr:rowOff>
    </xdr:from>
    <xdr:to>
      <xdr:col>20</xdr:col>
      <xdr:colOff>38100</xdr:colOff>
      <xdr:row>35</xdr:row>
      <xdr:rowOff>42291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58818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1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148001</xdr:rowOff>
    </xdr:from>
    <xdr:to>
      <xdr:col>15</xdr:col>
      <xdr:colOff>101600</xdr:colOff>
      <xdr:row>35</xdr:row>
      <xdr:rowOff>78151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94678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5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17562</xdr:rowOff>
    </xdr:from>
    <xdr:to>
      <xdr:col>10</xdr:col>
      <xdr:colOff>165100</xdr:colOff>
      <xdr:row>35</xdr:row>
      <xdr:rowOff>119162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135689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9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xdr:rowOff>
    </xdr:from>
    <xdr:to>
      <xdr:col>6</xdr:col>
      <xdr:colOff>38100</xdr:colOff>
      <xdr:row>36</xdr:row>
      <xdr:rowOff>101620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118147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49522</xdr:rowOff>
    </xdr:from>
    <xdr:to>
      <xdr:col>24</xdr:col>
      <xdr:colOff>63500</xdr:colOff>
      <xdr:row>56</xdr:row>
      <xdr:rowOff>107632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50722"/>
          <a:ext cx="8382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49522</xdr:rowOff>
    </xdr:from>
    <xdr:to>
      <xdr:col>19</xdr:col>
      <xdr:colOff>177800</xdr:colOff>
      <xdr:row>56</xdr:row>
      <xdr:rowOff>82815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50722"/>
          <a:ext cx="889000" cy="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82815</xdr:rowOff>
    </xdr:from>
    <xdr:to>
      <xdr:col>15</xdr:col>
      <xdr:colOff>50800</xdr:colOff>
      <xdr:row>57</xdr:row>
      <xdr:rowOff>79377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84015"/>
          <a:ext cx="889000" cy="1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79377</xdr:rowOff>
    </xdr:from>
    <xdr:to>
      <xdr:col>10</xdr:col>
      <xdr:colOff>114300</xdr:colOff>
      <xdr:row>58</xdr:row>
      <xdr:rowOff>46038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52027"/>
          <a:ext cx="889000" cy="1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56832</xdr:rowOff>
    </xdr:from>
    <xdr:to>
      <xdr:col>24</xdr:col>
      <xdr:colOff>114300</xdr:colOff>
      <xdr:row>56</xdr:row>
      <xdr:rowOff>158432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35259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170172</xdr:rowOff>
    </xdr:from>
    <xdr:to>
      <xdr:col>20</xdr:col>
      <xdr:colOff>38100</xdr:colOff>
      <xdr:row>56</xdr:row>
      <xdr:rowOff>100322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32015</xdr:rowOff>
    </xdr:from>
    <xdr:to>
      <xdr:col>15</xdr:col>
      <xdr:colOff>101600</xdr:colOff>
      <xdr:row>56</xdr:row>
      <xdr:rowOff>133615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150142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28577</xdr:rowOff>
    </xdr:from>
    <xdr:to>
      <xdr:col>10</xdr:col>
      <xdr:colOff>165100</xdr:colOff>
      <xdr:row>57</xdr:row>
      <xdr:rowOff>130177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121304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166688</xdr:rowOff>
    </xdr:from>
    <xdr:to>
      <xdr:col>6</xdr:col>
      <xdr:colOff>38100</xdr:colOff>
      <xdr:row>58</xdr:row>
      <xdr:rowOff>96838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87965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137460</xdr:rowOff>
    </xdr:from>
    <xdr:to>
      <xdr:col>24</xdr:col>
      <xdr:colOff>63500</xdr:colOff>
      <xdr:row>76</xdr:row>
      <xdr:rowOff>43391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2996210"/>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26955</xdr:rowOff>
    </xdr:from>
    <xdr:to>
      <xdr:col>19</xdr:col>
      <xdr:colOff>177800</xdr:colOff>
      <xdr:row>76</xdr:row>
      <xdr:rowOff>43391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057155"/>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26955</xdr:rowOff>
    </xdr:from>
    <xdr:to>
      <xdr:col>15</xdr:col>
      <xdr:colOff>50800</xdr:colOff>
      <xdr:row>76</xdr:row>
      <xdr:rowOff>89430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057155"/>
          <a:ext cx="889000" cy="6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89430</xdr:rowOff>
    </xdr:from>
    <xdr:to>
      <xdr:col>10</xdr:col>
      <xdr:colOff>114300</xdr:colOff>
      <xdr:row>76</xdr:row>
      <xdr:rowOff>156685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19630"/>
          <a:ext cx="8890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86660</xdr:rowOff>
    </xdr:from>
    <xdr:to>
      <xdr:col>24</xdr:col>
      <xdr:colOff>114300</xdr:colOff>
      <xdr:row>76</xdr:row>
      <xdr:rowOff>16810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109537</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7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164041</xdr:rowOff>
    </xdr:from>
    <xdr:to>
      <xdr:col>20</xdr:col>
      <xdr:colOff>38100</xdr:colOff>
      <xdr:row>76</xdr:row>
      <xdr:rowOff>94191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110718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9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147605</xdr:rowOff>
    </xdr:from>
    <xdr:to>
      <xdr:col>15</xdr:col>
      <xdr:colOff>101600</xdr:colOff>
      <xdr:row>76</xdr:row>
      <xdr:rowOff>77755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94281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7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38630</xdr:rowOff>
    </xdr:from>
    <xdr:to>
      <xdr:col>10</xdr:col>
      <xdr:colOff>165100</xdr:colOff>
      <xdr:row>76</xdr:row>
      <xdr:rowOff>140230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156758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84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105885</xdr:rowOff>
    </xdr:from>
    <xdr:to>
      <xdr:col>6</xdr:col>
      <xdr:colOff>38100</xdr:colOff>
      <xdr:row>77</xdr:row>
      <xdr:rowOff>36035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52562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56500</xdr:rowOff>
    </xdr:from>
    <xdr:to>
      <xdr:col>24</xdr:col>
      <xdr:colOff>63500</xdr:colOff>
      <xdr:row>94</xdr:row>
      <xdr:rowOff>100861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172800"/>
          <a:ext cx="838200" cy="4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6393</xdr:rowOff>
    </xdr:from>
    <xdr:to>
      <xdr:col>19</xdr:col>
      <xdr:colOff>177800</xdr:colOff>
      <xdr:row>94</xdr:row>
      <xdr:rowOff>100861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122693"/>
          <a:ext cx="889000" cy="9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6393</xdr:rowOff>
    </xdr:from>
    <xdr:to>
      <xdr:col>15</xdr:col>
      <xdr:colOff>50800</xdr:colOff>
      <xdr:row>95</xdr:row>
      <xdr:rowOff>148594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22693"/>
          <a:ext cx="889000" cy="3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148594</xdr:rowOff>
    </xdr:from>
    <xdr:to>
      <xdr:col>10</xdr:col>
      <xdr:colOff>114300</xdr:colOff>
      <xdr:row>96</xdr:row>
      <xdr:rowOff>23963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36344"/>
          <a:ext cx="8890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5700</xdr:rowOff>
    </xdr:from>
    <xdr:to>
      <xdr:col>24</xdr:col>
      <xdr:colOff>114300</xdr:colOff>
      <xdr:row>94</xdr:row>
      <xdr:rowOff>107300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28577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97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50061</xdr:rowOff>
    </xdr:from>
    <xdr:to>
      <xdr:col>20</xdr:col>
      <xdr:colOff>38100</xdr:colOff>
      <xdr:row>94</xdr:row>
      <xdr:rowOff>151661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168188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4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127043</xdr:rowOff>
    </xdr:from>
    <xdr:to>
      <xdr:col>15</xdr:col>
      <xdr:colOff>101600</xdr:colOff>
      <xdr:row>94</xdr:row>
      <xdr:rowOff>57193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73720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4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97794</xdr:rowOff>
    </xdr:from>
    <xdr:to>
      <xdr:col>10</xdr:col>
      <xdr:colOff>165100</xdr:colOff>
      <xdr:row>96</xdr:row>
      <xdr:rowOff>27944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8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44471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1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144613</xdr:rowOff>
    </xdr:from>
    <xdr:to>
      <xdr:col>6</xdr:col>
      <xdr:colOff>38100</xdr:colOff>
      <xdr:row>96</xdr:row>
      <xdr:rowOff>74763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91290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114166</xdr:rowOff>
    </xdr:from>
    <xdr:to>
      <xdr:col>55</xdr:col>
      <xdr:colOff>0</xdr:colOff>
      <xdr:row>36</xdr:row>
      <xdr:rowOff>124594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286366"/>
          <a:ext cx="8382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75962</xdr:rowOff>
    </xdr:from>
    <xdr:to>
      <xdr:col>50</xdr:col>
      <xdr:colOff>114300</xdr:colOff>
      <xdr:row>36</xdr:row>
      <xdr:rowOff>114166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248162"/>
          <a:ext cx="889000" cy="3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28911</xdr:rowOff>
    </xdr:from>
    <xdr:to>
      <xdr:col>45</xdr:col>
      <xdr:colOff>177800</xdr:colOff>
      <xdr:row>36</xdr:row>
      <xdr:rowOff>75962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58211"/>
          <a:ext cx="889000" cy="38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28911</xdr:rowOff>
    </xdr:from>
    <xdr:to>
      <xdr:col>41</xdr:col>
      <xdr:colOff>50800</xdr:colOff>
      <xdr:row>37</xdr:row>
      <xdr:rowOff>8113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58211"/>
          <a:ext cx="889000" cy="49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73794</xdr:rowOff>
    </xdr:from>
    <xdr:to>
      <xdr:col>55</xdr:col>
      <xdr:colOff>50800</xdr:colOff>
      <xdr:row>37</xdr:row>
      <xdr:rowOff>3944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52221</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63366</xdr:rowOff>
    </xdr:from>
    <xdr:to>
      <xdr:col>50</xdr:col>
      <xdr:colOff>165100</xdr:colOff>
      <xdr:row>36</xdr:row>
      <xdr:rowOff>164966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156093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3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25162</xdr:rowOff>
    </xdr:from>
    <xdr:to>
      <xdr:col>46</xdr:col>
      <xdr:colOff>38100</xdr:colOff>
      <xdr:row>36</xdr:row>
      <xdr:rowOff>126762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143289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97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149561</xdr:rowOff>
    </xdr:from>
    <xdr:to>
      <xdr:col>41</xdr:col>
      <xdr:colOff>101600</xdr:colOff>
      <xdr:row>34</xdr:row>
      <xdr:rowOff>79711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70838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0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128763</xdr:rowOff>
    </xdr:from>
    <xdr:to>
      <xdr:col>36</xdr:col>
      <xdr:colOff>165100</xdr:colOff>
      <xdr:row>37</xdr:row>
      <xdr:rowOff>58913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50040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125435</xdr:rowOff>
    </xdr:from>
    <xdr:to>
      <xdr:col>55</xdr:col>
      <xdr:colOff>0</xdr:colOff>
      <xdr:row>58</xdr:row>
      <xdr:rowOff>31412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98085"/>
          <a:ext cx="838200" cy="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37066</xdr:rowOff>
    </xdr:from>
    <xdr:to>
      <xdr:col>50</xdr:col>
      <xdr:colOff>114300</xdr:colOff>
      <xdr:row>58</xdr:row>
      <xdr:rowOff>31412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09716"/>
          <a:ext cx="889000" cy="16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37066</xdr:rowOff>
    </xdr:from>
    <xdr:to>
      <xdr:col>45</xdr:col>
      <xdr:colOff>177800</xdr:colOff>
      <xdr:row>57</xdr:row>
      <xdr:rowOff>160785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09716"/>
          <a:ext cx="889000" cy="1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120132</xdr:rowOff>
    </xdr:from>
    <xdr:to>
      <xdr:col>41</xdr:col>
      <xdr:colOff>50800</xdr:colOff>
      <xdr:row>57</xdr:row>
      <xdr:rowOff>160785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92782"/>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74635</xdr:rowOff>
    </xdr:from>
    <xdr:to>
      <xdr:col>55</xdr:col>
      <xdr:colOff>50800</xdr:colOff>
      <xdr:row>58</xdr:row>
      <xdr:rowOff>4785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53062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2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152062</xdr:rowOff>
    </xdr:from>
    <xdr:to>
      <xdr:col>50</xdr:col>
      <xdr:colOff>165100</xdr:colOff>
      <xdr:row>58</xdr:row>
      <xdr:rowOff>82212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73339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157716</xdr:rowOff>
    </xdr:from>
    <xdr:to>
      <xdr:col>46</xdr:col>
      <xdr:colOff>38100</xdr:colOff>
      <xdr:row>57</xdr:row>
      <xdr:rowOff>87866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5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78993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109985</xdr:rowOff>
    </xdr:from>
    <xdr:to>
      <xdr:col>41</xdr:col>
      <xdr:colOff>101600</xdr:colOff>
      <xdr:row>58</xdr:row>
      <xdr:rowOff>40135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8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31262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7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69332</xdr:rowOff>
    </xdr:from>
    <xdr:to>
      <xdr:col>36</xdr:col>
      <xdr:colOff>165100</xdr:colOff>
      <xdr:row>57</xdr:row>
      <xdr:rowOff>170932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4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162059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3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13379</xdr:rowOff>
    </xdr:from>
    <xdr:to>
      <xdr:col>55</xdr:col>
      <xdr:colOff>0</xdr:colOff>
      <xdr:row>78</xdr:row>
      <xdr:rowOff>157226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86479"/>
          <a:ext cx="838200" cy="1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65748</xdr:rowOff>
    </xdr:from>
    <xdr:to>
      <xdr:col>50</xdr:col>
      <xdr:colOff>114300</xdr:colOff>
      <xdr:row>78</xdr:row>
      <xdr:rowOff>157226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38848"/>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65748</xdr:rowOff>
    </xdr:from>
    <xdr:to>
      <xdr:col>45</xdr:col>
      <xdr:colOff>177800</xdr:colOff>
      <xdr:row>78</xdr:row>
      <xdr:rowOff>132042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3884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132042</xdr:rowOff>
    </xdr:from>
    <xdr:to>
      <xdr:col>41</xdr:col>
      <xdr:colOff>50800</xdr:colOff>
      <xdr:row>78</xdr:row>
      <xdr:rowOff>158407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5142"/>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134029</xdr:rowOff>
    </xdr:from>
    <xdr:to>
      <xdr:col>55</xdr:col>
      <xdr:colOff>50800</xdr:colOff>
      <xdr:row>78</xdr:row>
      <xdr:rowOff>64179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112456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106426</xdr:rowOff>
    </xdr:from>
    <xdr:to>
      <xdr:col>50</xdr:col>
      <xdr:colOff>165100</xdr:colOff>
      <xdr:row>79</xdr:row>
      <xdr:rowOff>36576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27703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14948</xdr:rowOff>
    </xdr:from>
    <xdr:to>
      <xdr:col>46</xdr:col>
      <xdr:colOff>38100</xdr:colOff>
      <xdr:row>78</xdr:row>
      <xdr:rowOff>116548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107675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8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81242</xdr:rowOff>
    </xdr:from>
    <xdr:to>
      <xdr:col>41</xdr:col>
      <xdr:colOff>101600</xdr:colOff>
      <xdr:row>79</xdr:row>
      <xdr:rowOff>11392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2519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107607</xdr:rowOff>
    </xdr:from>
    <xdr:to>
      <xdr:col>36</xdr:col>
      <xdr:colOff>165100</xdr:colOff>
      <xdr:row>79</xdr:row>
      <xdr:rowOff>37757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28884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7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33706</xdr:rowOff>
    </xdr:from>
    <xdr:to>
      <xdr:col>55</xdr:col>
      <xdr:colOff>0</xdr:colOff>
      <xdr:row>98</xdr:row>
      <xdr:rowOff>74985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35806"/>
          <a:ext cx="8382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66091</xdr:rowOff>
    </xdr:from>
    <xdr:to>
      <xdr:col>50</xdr:col>
      <xdr:colOff>114300</xdr:colOff>
      <xdr:row>98</xdr:row>
      <xdr:rowOff>74985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96741"/>
          <a:ext cx="889000" cy="18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66091</xdr:rowOff>
    </xdr:from>
    <xdr:to>
      <xdr:col>45</xdr:col>
      <xdr:colOff>177800</xdr:colOff>
      <xdr:row>98</xdr:row>
      <xdr:rowOff>45931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96741"/>
          <a:ext cx="889000" cy="15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133550</xdr:rowOff>
    </xdr:from>
    <xdr:to>
      <xdr:col>41</xdr:col>
      <xdr:colOff>50800</xdr:colOff>
      <xdr:row>98</xdr:row>
      <xdr:rowOff>45931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64200"/>
          <a:ext cx="889000" cy="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154356</xdr:rowOff>
    </xdr:from>
    <xdr:to>
      <xdr:col>55</xdr:col>
      <xdr:colOff>50800</xdr:colOff>
      <xdr:row>98</xdr:row>
      <xdr:rowOff>84506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132783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24185</xdr:rowOff>
    </xdr:from>
    <xdr:to>
      <xdr:col>50</xdr:col>
      <xdr:colOff>165100</xdr:colOff>
      <xdr:row>98</xdr:row>
      <xdr:rowOff>125785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116912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1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15291</xdr:rowOff>
    </xdr:from>
    <xdr:to>
      <xdr:col>46</xdr:col>
      <xdr:colOff>38100</xdr:colOff>
      <xdr:row>97</xdr:row>
      <xdr:rowOff>116891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166581</xdr:rowOff>
    </xdr:from>
    <xdr:to>
      <xdr:col>41</xdr:col>
      <xdr:colOff>101600</xdr:colOff>
      <xdr:row>98</xdr:row>
      <xdr:rowOff>96731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87858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82750</xdr:rowOff>
    </xdr:from>
    <xdr:to>
      <xdr:col>36</xdr:col>
      <xdr:colOff>165100</xdr:colOff>
      <xdr:row>98</xdr:row>
      <xdr:rowOff>12900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119873</xdr:rowOff>
    </xdr:from>
    <xdr:to>
      <xdr:col>85</xdr:col>
      <xdr:colOff>127000</xdr:colOff>
      <xdr:row>77</xdr:row>
      <xdr:rowOff>92929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50073"/>
          <a:ext cx="838200" cy="14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119873</xdr:rowOff>
    </xdr:from>
    <xdr:to>
      <xdr:col>81</xdr:col>
      <xdr:colOff>50800</xdr:colOff>
      <xdr:row>77</xdr:row>
      <xdr:rowOff>96114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50073"/>
          <a:ext cx="889000" cy="14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96114</xdr:rowOff>
    </xdr:from>
    <xdr:to>
      <xdr:col>76</xdr:col>
      <xdr:colOff>114300</xdr:colOff>
      <xdr:row>77</xdr:row>
      <xdr:rowOff>100518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97764"/>
          <a:ext cx="8890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100518</xdr:rowOff>
    </xdr:from>
    <xdr:to>
      <xdr:col>71</xdr:col>
      <xdr:colOff>177800</xdr:colOff>
      <xdr:row>77</xdr:row>
      <xdr:rowOff>104640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02168"/>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42129</xdr:rowOff>
    </xdr:from>
    <xdr:to>
      <xdr:col>85</xdr:col>
      <xdr:colOff>177800</xdr:colOff>
      <xdr:row>77</xdr:row>
      <xdr:rowOff>143729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20556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69073</xdr:rowOff>
    </xdr:from>
    <xdr:to>
      <xdr:col>81</xdr:col>
      <xdr:colOff>101600</xdr:colOff>
      <xdr:row>76</xdr:row>
      <xdr:rowOff>170673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87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45314</xdr:rowOff>
    </xdr:from>
    <xdr:to>
      <xdr:col>76</xdr:col>
      <xdr:colOff>165100</xdr:colOff>
      <xdr:row>77</xdr:row>
      <xdr:rowOff>146914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138041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3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49718</xdr:rowOff>
    </xdr:from>
    <xdr:to>
      <xdr:col>72</xdr:col>
      <xdr:colOff>38100</xdr:colOff>
      <xdr:row>77</xdr:row>
      <xdr:rowOff>151318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5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142445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53840</xdr:rowOff>
    </xdr:from>
    <xdr:to>
      <xdr:col>67</xdr:col>
      <xdr:colOff>101600</xdr:colOff>
      <xdr:row>77</xdr:row>
      <xdr:rowOff>155440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146567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154581</xdr:rowOff>
    </xdr:from>
    <xdr:to>
      <xdr:col>85</xdr:col>
      <xdr:colOff>127000</xdr:colOff>
      <xdr:row>97</xdr:row>
      <xdr:rowOff>24905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13781"/>
          <a:ext cx="838200" cy="4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12681</xdr:rowOff>
    </xdr:from>
    <xdr:to>
      <xdr:col>81</xdr:col>
      <xdr:colOff>50800</xdr:colOff>
      <xdr:row>97</xdr:row>
      <xdr:rowOff>24905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43331"/>
          <a:ext cx="8890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12681</xdr:rowOff>
    </xdr:from>
    <xdr:to>
      <xdr:col>76</xdr:col>
      <xdr:colOff>114300</xdr:colOff>
      <xdr:row>97</xdr:row>
      <xdr:rowOff>166030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43331"/>
          <a:ext cx="889000" cy="15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166030</xdr:rowOff>
    </xdr:from>
    <xdr:to>
      <xdr:col>71</xdr:col>
      <xdr:colOff>177800</xdr:colOff>
      <xdr:row>98</xdr:row>
      <xdr:rowOff>70439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96680"/>
          <a:ext cx="889000" cy="7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103781</xdr:rowOff>
    </xdr:from>
    <xdr:to>
      <xdr:col>85</xdr:col>
      <xdr:colOff>177800</xdr:colOff>
      <xdr:row>97</xdr:row>
      <xdr:rowOff>33931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126658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1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145555</xdr:rowOff>
    </xdr:from>
    <xdr:to>
      <xdr:col>81</xdr:col>
      <xdr:colOff>101600</xdr:colOff>
      <xdr:row>97</xdr:row>
      <xdr:rowOff>75705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92232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7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133331</xdr:rowOff>
    </xdr:from>
    <xdr:to>
      <xdr:col>76</xdr:col>
      <xdr:colOff>165100</xdr:colOff>
      <xdr:row>97</xdr:row>
      <xdr:rowOff>63481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80008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115230</xdr:rowOff>
    </xdr:from>
    <xdr:to>
      <xdr:col>72</xdr:col>
      <xdr:colOff>38100</xdr:colOff>
      <xdr:row>98</xdr:row>
      <xdr:rowOff>45380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36507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19639</xdr:rowOff>
    </xdr:from>
    <xdr:to>
      <xdr:col>67</xdr:col>
      <xdr:colOff>101600</xdr:colOff>
      <xdr:row>98</xdr:row>
      <xdr:rowOff>121239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112366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139632</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732"/>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139632</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54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88832</xdr:rowOff>
    </xdr:from>
    <xdr:to>
      <xdr:col>112</xdr:col>
      <xdr:colOff>38100</xdr:colOff>
      <xdr:row>39</xdr:row>
      <xdr:rowOff>18982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10109</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6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116097</xdr:rowOff>
    </xdr:from>
    <xdr:to>
      <xdr:col>116</xdr:col>
      <xdr:colOff>63500</xdr:colOff>
      <xdr:row>56</xdr:row>
      <xdr:rowOff>120955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717297"/>
          <a:ext cx="8382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120955</xdr:rowOff>
    </xdr:from>
    <xdr:to>
      <xdr:col>111</xdr:col>
      <xdr:colOff>177800</xdr:colOff>
      <xdr:row>56</xdr:row>
      <xdr:rowOff>125927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722155"/>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125927</xdr:rowOff>
    </xdr:from>
    <xdr:to>
      <xdr:col>107</xdr:col>
      <xdr:colOff>50800</xdr:colOff>
      <xdr:row>56</xdr:row>
      <xdr:rowOff>130328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727127"/>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130328</xdr:rowOff>
    </xdr:from>
    <xdr:to>
      <xdr:col>102</xdr:col>
      <xdr:colOff>114300</xdr:colOff>
      <xdr:row>56</xdr:row>
      <xdr:rowOff>134328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731528"/>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34123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139908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65297</xdr:rowOff>
    </xdr:from>
    <xdr:to>
      <xdr:col>116</xdr:col>
      <xdr:colOff>114300</xdr:colOff>
      <xdr:row>56</xdr:row>
      <xdr:rowOff>166897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6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88174</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1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70155</xdr:rowOff>
    </xdr:from>
    <xdr:to>
      <xdr:col>112</xdr:col>
      <xdr:colOff>38100</xdr:colOff>
      <xdr:row>57</xdr:row>
      <xdr:rowOff>305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6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16832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44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75127</xdr:rowOff>
    </xdr:from>
    <xdr:to>
      <xdr:col>107</xdr:col>
      <xdr:colOff>101600</xdr:colOff>
      <xdr:row>57</xdr:row>
      <xdr:rowOff>5277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167854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6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79528</xdr:rowOff>
    </xdr:from>
    <xdr:to>
      <xdr:col>102</xdr:col>
      <xdr:colOff>165100</xdr:colOff>
      <xdr:row>57</xdr:row>
      <xdr:rowOff>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6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26205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5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83528</xdr:rowOff>
    </xdr:from>
    <xdr:to>
      <xdr:col>98</xdr:col>
      <xdr:colOff>38100</xdr:colOff>
      <xdr:row>57</xdr:row>
      <xdr:rowOff>13678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30205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5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138674</xdr:rowOff>
    </xdr:from>
    <xdr:to>
      <xdr:col>116</xdr:col>
      <xdr:colOff>63500</xdr:colOff>
      <xdr:row>76</xdr:row>
      <xdr:rowOff>82845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97424"/>
          <a:ext cx="838200" cy="1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82845</xdr:rowOff>
    </xdr:from>
    <xdr:to>
      <xdr:col>111</xdr:col>
      <xdr:colOff>177800</xdr:colOff>
      <xdr:row>76</xdr:row>
      <xdr:rowOff>89160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13045"/>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89160</xdr:rowOff>
    </xdr:from>
    <xdr:to>
      <xdr:col>107</xdr:col>
      <xdr:colOff>50800</xdr:colOff>
      <xdr:row>76</xdr:row>
      <xdr:rowOff>110954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19360"/>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110954</xdr:rowOff>
    </xdr:from>
    <xdr:to>
      <xdr:col>102</xdr:col>
      <xdr:colOff>114300</xdr:colOff>
      <xdr:row>76</xdr:row>
      <xdr:rowOff>122972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41154"/>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87874</xdr:rowOff>
    </xdr:from>
    <xdr:to>
      <xdr:col>116</xdr:col>
      <xdr:colOff>114300</xdr:colOff>
      <xdr:row>76</xdr:row>
      <xdr:rowOff>18024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110751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32045</xdr:rowOff>
    </xdr:from>
    <xdr:to>
      <xdr:col>112</xdr:col>
      <xdr:colOff>38100</xdr:colOff>
      <xdr:row>76</xdr:row>
      <xdr:rowOff>133645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150171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3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38360</xdr:rowOff>
    </xdr:from>
    <xdr:to>
      <xdr:col>107</xdr:col>
      <xdr:colOff>101600</xdr:colOff>
      <xdr:row>76</xdr:row>
      <xdr:rowOff>139960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156487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60154</xdr:rowOff>
    </xdr:from>
    <xdr:to>
      <xdr:col>102</xdr:col>
      <xdr:colOff>165100</xdr:colOff>
      <xdr:row>76</xdr:row>
      <xdr:rowOff>161754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9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72172</xdr:rowOff>
    </xdr:from>
    <xdr:to>
      <xdr:col>98</xdr:col>
      <xdr:colOff>38100</xdr:colOff>
      <xdr:row>77</xdr:row>
      <xdr:rowOff>2322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18850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特筆すべきは普通建設事業</a:t>
          </a:r>
          <a:r>
            <a:rPr kumimoji="1" lang="ja-JP" altLang="en-US" sz="1100" b="0" i="0" baseline="0">
              <a:solidFill>
                <a:schemeClr val="dk1"/>
              </a:solidFill>
              <a:effectLst/>
              <a:latin typeface="+mn-lt"/>
              <a:ea typeface="+mn-ea"/>
              <a:cs typeface="+mn-cs"/>
            </a:rPr>
            <a:t>（うち更新整備）</a:t>
          </a:r>
          <a:r>
            <a:rPr kumimoji="1" lang="ja-JP" altLang="ja-JP" sz="1100" b="0" i="0" baseline="0">
              <a:solidFill>
                <a:schemeClr val="dk1"/>
              </a:solidFill>
              <a:effectLst/>
              <a:latin typeface="+mn-lt"/>
              <a:ea typeface="+mn-ea"/>
              <a:cs typeface="+mn-cs"/>
            </a:rPr>
            <a:t>にかかる経費が全国平均、類似団体平均と比べて大幅に低いことが挙げられる。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これは、老朽化した公共施設の更新及び大規模改修をせず、小額の修繕によって整備してきたことが原因であり、その分維持補修費が類似団体平均を上回っている。（</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要因として除排雪にかかる経費が過大であることも一因）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また、経常収支比率を押し上げている要因である扶助費の増加も顕著であり、今後も社会福祉サービスの充実及び高齢化に伴い上昇していくことが予想される。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についても類似団体平均よりも大幅に高い数値である。公共下水道事業においては、広域化・共同化事業による近隣町村の事業費負担分を一般会計にて徴収し、繰出金として支出しているほか、維持管理費等の固定経費と建設に要した借入金の元利償還に対する繰出金が多額であることや介護保険事業への繰出金が多額であることから、特別会計においても自主財源（保険料（税）・使用料）の確保を図るとともに、受益者負担の適正化を図り、健全な財政運営に努め、繰出金の圧縮にも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100381</xdr:rowOff>
    </xdr:from>
    <xdr:to>
      <xdr:col>24</xdr:col>
      <xdr:colOff>63500</xdr:colOff>
      <xdr:row>34</xdr:row>
      <xdr:rowOff>129184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29681"/>
          <a:ext cx="8382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129184</xdr:rowOff>
    </xdr:from>
    <xdr:to>
      <xdr:col>19</xdr:col>
      <xdr:colOff>177800</xdr:colOff>
      <xdr:row>34</xdr:row>
      <xdr:rowOff>165989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8484"/>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165989</xdr:rowOff>
    </xdr:from>
    <xdr:to>
      <xdr:col>15</xdr:col>
      <xdr:colOff>50800</xdr:colOff>
      <xdr:row>35</xdr:row>
      <xdr:rowOff>37287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95289"/>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79121</xdr:rowOff>
    </xdr:from>
    <xdr:to>
      <xdr:col>10</xdr:col>
      <xdr:colOff>114300</xdr:colOff>
      <xdr:row>35</xdr:row>
      <xdr:rowOff>37287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8421"/>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49581</xdr:rowOff>
    </xdr:from>
    <xdr:to>
      <xdr:col>24</xdr:col>
      <xdr:colOff>114300</xdr:colOff>
      <xdr:row>34</xdr:row>
      <xdr:rowOff>151181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72458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78384</xdr:rowOff>
    </xdr:from>
    <xdr:to>
      <xdr:col>20</xdr:col>
      <xdr:colOff>38100</xdr:colOff>
      <xdr:row>35</xdr:row>
      <xdr:rowOff>8534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25061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115189</xdr:rowOff>
    </xdr:from>
    <xdr:to>
      <xdr:col>15</xdr:col>
      <xdr:colOff>101600</xdr:colOff>
      <xdr:row>35</xdr:row>
      <xdr:rowOff>45339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61866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157937</xdr:rowOff>
    </xdr:from>
    <xdr:to>
      <xdr:col>10</xdr:col>
      <xdr:colOff>165100</xdr:colOff>
      <xdr:row>35</xdr:row>
      <xdr:rowOff>88087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104614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28321</xdr:rowOff>
    </xdr:from>
    <xdr:to>
      <xdr:col>6</xdr:col>
      <xdr:colOff>38100</xdr:colOff>
      <xdr:row>34</xdr:row>
      <xdr:rowOff>129921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146448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125334</xdr:rowOff>
    </xdr:from>
    <xdr:to>
      <xdr:col>24</xdr:col>
      <xdr:colOff>63500</xdr:colOff>
      <xdr:row>56</xdr:row>
      <xdr:rowOff>150114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26534"/>
          <a:ext cx="8382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109172</xdr:rowOff>
    </xdr:from>
    <xdr:to>
      <xdr:col>19</xdr:col>
      <xdr:colOff>177800</xdr:colOff>
      <xdr:row>56</xdr:row>
      <xdr:rowOff>150114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0372"/>
          <a:ext cx="8890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145859</xdr:rowOff>
    </xdr:from>
    <xdr:to>
      <xdr:col>15</xdr:col>
      <xdr:colOff>50800</xdr:colOff>
      <xdr:row>56</xdr:row>
      <xdr:rowOff>109172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75609"/>
          <a:ext cx="889000" cy="13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145859</xdr:rowOff>
    </xdr:from>
    <xdr:to>
      <xdr:col>10</xdr:col>
      <xdr:colOff>114300</xdr:colOff>
      <xdr:row>58</xdr:row>
      <xdr:rowOff>41852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75609"/>
          <a:ext cx="889000" cy="4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74534</xdr:rowOff>
    </xdr:from>
    <xdr:to>
      <xdr:col>24</xdr:col>
      <xdr:colOff>114300</xdr:colOff>
      <xdr:row>57</xdr:row>
      <xdr:rowOff>4684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97411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99314</xdr:rowOff>
    </xdr:from>
    <xdr:to>
      <xdr:col>20</xdr:col>
      <xdr:colOff>38100</xdr:colOff>
      <xdr:row>57</xdr:row>
      <xdr:rowOff>29464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45991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58372</xdr:rowOff>
    </xdr:from>
    <xdr:to>
      <xdr:col>15</xdr:col>
      <xdr:colOff>101600</xdr:colOff>
      <xdr:row>56</xdr:row>
      <xdr:rowOff>159972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95059</xdr:rowOff>
    </xdr:from>
    <xdr:to>
      <xdr:col>10</xdr:col>
      <xdr:colOff>165100</xdr:colOff>
      <xdr:row>56</xdr:row>
      <xdr:rowOff>25209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2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1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162502</xdr:rowOff>
    </xdr:from>
    <xdr:to>
      <xdr:col>6</xdr:col>
      <xdr:colOff>38100</xdr:colOff>
      <xdr:row>58</xdr:row>
      <xdr:rowOff>92652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83779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152599</xdr:rowOff>
    </xdr:from>
    <xdr:to>
      <xdr:col>24</xdr:col>
      <xdr:colOff>63500</xdr:colOff>
      <xdr:row>75</xdr:row>
      <xdr:rowOff>104322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39899"/>
          <a:ext cx="838200" cy="12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53507</xdr:rowOff>
    </xdr:from>
    <xdr:to>
      <xdr:col>19</xdr:col>
      <xdr:colOff>177800</xdr:colOff>
      <xdr:row>75</xdr:row>
      <xdr:rowOff>104322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12257"/>
          <a:ext cx="8890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53507</xdr:rowOff>
    </xdr:from>
    <xdr:to>
      <xdr:col>15</xdr:col>
      <xdr:colOff>50800</xdr:colOff>
      <xdr:row>76</xdr:row>
      <xdr:rowOff>158477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2257"/>
          <a:ext cx="889000" cy="27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158477</xdr:rowOff>
    </xdr:from>
    <xdr:to>
      <xdr:col>10</xdr:col>
      <xdr:colOff>114300</xdr:colOff>
      <xdr:row>77</xdr:row>
      <xdr:rowOff>96287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8677"/>
          <a:ext cx="889000" cy="1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101799</xdr:rowOff>
    </xdr:from>
    <xdr:to>
      <xdr:col>24</xdr:col>
      <xdr:colOff>114300</xdr:colOff>
      <xdr:row>75</xdr:row>
      <xdr:rowOff>31949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124676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4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53522</xdr:rowOff>
    </xdr:from>
    <xdr:to>
      <xdr:col>20</xdr:col>
      <xdr:colOff>38100</xdr:colOff>
      <xdr:row>75</xdr:row>
      <xdr:rowOff>155122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8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2707</xdr:rowOff>
    </xdr:from>
    <xdr:to>
      <xdr:col>15</xdr:col>
      <xdr:colOff>101600</xdr:colOff>
      <xdr:row>75</xdr:row>
      <xdr:rowOff>104307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120834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107677</xdr:rowOff>
    </xdr:from>
    <xdr:to>
      <xdr:col>10</xdr:col>
      <xdr:colOff>165100</xdr:colOff>
      <xdr:row>77</xdr:row>
      <xdr:rowOff>37827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54355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45487</xdr:rowOff>
    </xdr:from>
    <xdr:to>
      <xdr:col>6</xdr:col>
      <xdr:colOff>38100</xdr:colOff>
      <xdr:row>77</xdr:row>
      <xdr:rowOff>147087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163614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80975</xdr:rowOff>
    </xdr:from>
    <xdr:to>
      <xdr:col>24</xdr:col>
      <xdr:colOff>63500</xdr:colOff>
      <xdr:row>97</xdr:row>
      <xdr:rowOff>147853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11625"/>
          <a:ext cx="838200" cy="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75312</xdr:rowOff>
    </xdr:from>
    <xdr:to>
      <xdr:col>19</xdr:col>
      <xdr:colOff>177800</xdr:colOff>
      <xdr:row>97</xdr:row>
      <xdr:rowOff>80975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34512"/>
          <a:ext cx="889000" cy="1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75312</xdr:rowOff>
    </xdr:from>
    <xdr:to>
      <xdr:col>15</xdr:col>
      <xdr:colOff>50800</xdr:colOff>
      <xdr:row>98</xdr:row>
      <xdr:rowOff>20104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4512"/>
          <a:ext cx="889000" cy="28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82995</xdr:rowOff>
    </xdr:from>
    <xdr:to>
      <xdr:col>10</xdr:col>
      <xdr:colOff>114300</xdr:colOff>
      <xdr:row>98</xdr:row>
      <xdr:rowOff>20104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13645"/>
          <a:ext cx="889000" cy="10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97053</xdr:rowOff>
    </xdr:from>
    <xdr:to>
      <xdr:col>24</xdr:col>
      <xdr:colOff>114300</xdr:colOff>
      <xdr:row>98</xdr:row>
      <xdr:rowOff>27203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75480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30175</xdr:rowOff>
    </xdr:from>
    <xdr:to>
      <xdr:col>20</xdr:col>
      <xdr:colOff>38100</xdr:colOff>
      <xdr:row>97</xdr:row>
      <xdr:rowOff>131775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122902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24512</xdr:rowOff>
    </xdr:from>
    <xdr:to>
      <xdr:col>15</xdr:col>
      <xdr:colOff>101600</xdr:colOff>
      <xdr:row>96</xdr:row>
      <xdr:rowOff>126112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142639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140754</xdr:rowOff>
    </xdr:from>
    <xdr:to>
      <xdr:col>10</xdr:col>
      <xdr:colOff>165100</xdr:colOff>
      <xdr:row>98</xdr:row>
      <xdr:rowOff>70904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62031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32195</xdr:rowOff>
    </xdr:from>
    <xdr:to>
      <xdr:col>6</xdr:col>
      <xdr:colOff>38100</xdr:colOff>
      <xdr:row>97</xdr:row>
      <xdr:rowOff>133795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150322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167589</xdr:rowOff>
    </xdr:from>
    <xdr:to>
      <xdr:col>55</xdr:col>
      <xdr:colOff>0</xdr:colOff>
      <xdr:row>36</xdr:row>
      <xdr:rowOff>5512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168339"/>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5512</xdr:rowOff>
    </xdr:from>
    <xdr:to>
      <xdr:col>50</xdr:col>
      <xdr:colOff>114300</xdr:colOff>
      <xdr:row>36</xdr:row>
      <xdr:rowOff>42774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77712"/>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42774</xdr:rowOff>
    </xdr:from>
    <xdr:to>
      <xdr:col>45</xdr:col>
      <xdr:colOff>177800</xdr:colOff>
      <xdr:row>36</xdr:row>
      <xdr:rowOff>71120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21497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71120</xdr:rowOff>
    </xdr:from>
    <xdr:to>
      <xdr:col>41</xdr:col>
      <xdr:colOff>50800</xdr:colOff>
      <xdr:row>36</xdr:row>
      <xdr:rowOff>117068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43320"/>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116789</xdr:rowOff>
    </xdr:from>
    <xdr:to>
      <xdr:col>55</xdr:col>
      <xdr:colOff>50800</xdr:colOff>
      <xdr:row>36</xdr:row>
      <xdr:rowOff>46939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139666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126162</xdr:rowOff>
    </xdr:from>
    <xdr:to>
      <xdr:col>50</xdr:col>
      <xdr:colOff>165100</xdr:colOff>
      <xdr:row>36</xdr:row>
      <xdr:rowOff>56312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1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72839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9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163424</xdr:rowOff>
    </xdr:from>
    <xdr:to>
      <xdr:col>46</xdr:col>
      <xdr:colOff>38100</xdr:colOff>
      <xdr:row>36</xdr:row>
      <xdr:rowOff>93574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110101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93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20320</xdr:rowOff>
    </xdr:from>
    <xdr:to>
      <xdr:col>41</xdr:col>
      <xdr:colOff>101600</xdr:colOff>
      <xdr:row>36</xdr:row>
      <xdr:rowOff>121920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138447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66268</xdr:rowOff>
    </xdr:from>
    <xdr:to>
      <xdr:col>36</xdr:col>
      <xdr:colOff>165100</xdr:colOff>
      <xdr:row>36</xdr:row>
      <xdr:rowOff>167868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12945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148819</xdr:rowOff>
    </xdr:from>
    <xdr:to>
      <xdr:col>55</xdr:col>
      <xdr:colOff>0</xdr:colOff>
      <xdr:row>58</xdr:row>
      <xdr:rowOff>19774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21469"/>
          <a:ext cx="8382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148819</xdr:rowOff>
    </xdr:from>
    <xdr:to>
      <xdr:col>50</xdr:col>
      <xdr:colOff>114300</xdr:colOff>
      <xdr:row>58</xdr:row>
      <xdr:rowOff>28181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21469"/>
          <a:ext cx="889000" cy="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139141</xdr:rowOff>
    </xdr:from>
    <xdr:to>
      <xdr:col>45</xdr:col>
      <xdr:colOff>177800</xdr:colOff>
      <xdr:row>58</xdr:row>
      <xdr:rowOff>28181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11791"/>
          <a:ext cx="889000" cy="6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139141</xdr:rowOff>
    </xdr:from>
    <xdr:to>
      <xdr:col>41</xdr:col>
      <xdr:colOff>50800</xdr:colOff>
      <xdr:row>58</xdr:row>
      <xdr:rowOff>29426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11791"/>
          <a:ext cx="889000" cy="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140424</xdr:rowOff>
    </xdr:from>
    <xdr:to>
      <xdr:col>55</xdr:col>
      <xdr:colOff>50800</xdr:colOff>
      <xdr:row>58</xdr:row>
      <xdr:rowOff>70574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118851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98019</xdr:rowOff>
    </xdr:from>
    <xdr:to>
      <xdr:col>50</xdr:col>
      <xdr:colOff>165100</xdr:colOff>
      <xdr:row>58</xdr:row>
      <xdr:rowOff>28169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19296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148831</xdr:rowOff>
    </xdr:from>
    <xdr:to>
      <xdr:col>46</xdr:col>
      <xdr:colOff>38100</xdr:colOff>
      <xdr:row>58</xdr:row>
      <xdr:rowOff>78981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70108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88341</xdr:rowOff>
    </xdr:from>
    <xdr:to>
      <xdr:col>41</xdr:col>
      <xdr:colOff>101600</xdr:colOff>
      <xdr:row>58</xdr:row>
      <xdr:rowOff>18491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150076</xdr:rowOff>
    </xdr:from>
    <xdr:to>
      <xdr:col>36</xdr:col>
      <xdr:colOff>165100</xdr:colOff>
      <xdr:row>58</xdr:row>
      <xdr:rowOff>80226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71353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1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4978</xdr:rowOff>
    </xdr:from>
    <xdr:to>
      <xdr:col>55</xdr:col>
      <xdr:colOff>0</xdr:colOff>
      <xdr:row>77</xdr:row>
      <xdr:rowOff>10598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06628"/>
          <a:ext cx="8382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101105</xdr:rowOff>
    </xdr:from>
    <xdr:to>
      <xdr:col>50</xdr:col>
      <xdr:colOff>114300</xdr:colOff>
      <xdr:row>77</xdr:row>
      <xdr:rowOff>4978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31305"/>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101105</xdr:rowOff>
    </xdr:from>
    <xdr:to>
      <xdr:col>45</xdr:col>
      <xdr:colOff>177800</xdr:colOff>
      <xdr:row>76</xdr:row>
      <xdr:rowOff>161837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31305"/>
          <a:ext cx="889000" cy="6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161837</xdr:rowOff>
    </xdr:from>
    <xdr:to>
      <xdr:col>41</xdr:col>
      <xdr:colOff>50800</xdr:colOff>
      <xdr:row>77</xdr:row>
      <xdr:rowOff>136100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92037"/>
          <a:ext cx="889000" cy="14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131248</xdr:rowOff>
    </xdr:from>
    <xdr:to>
      <xdr:col>55</xdr:col>
      <xdr:colOff>50800</xdr:colOff>
      <xdr:row>77</xdr:row>
      <xdr:rowOff>61398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154125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125628</xdr:rowOff>
    </xdr:from>
    <xdr:to>
      <xdr:col>50</xdr:col>
      <xdr:colOff>165100</xdr:colOff>
      <xdr:row>77</xdr:row>
      <xdr:rowOff>55778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46905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50305</xdr:rowOff>
    </xdr:from>
    <xdr:to>
      <xdr:col>46</xdr:col>
      <xdr:colOff>38100</xdr:colOff>
      <xdr:row>76</xdr:row>
      <xdr:rowOff>151905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168432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111037</xdr:rowOff>
    </xdr:from>
    <xdr:to>
      <xdr:col>41</xdr:col>
      <xdr:colOff>101600</xdr:colOff>
      <xdr:row>77</xdr:row>
      <xdr:rowOff>41187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32314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85300</xdr:rowOff>
    </xdr:from>
    <xdr:to>
      <xdr:col>36</xdr:col>
      <xdr:colOff>165100</xdr:colOff>
      <xdr:row>78</xdr:row>
      <xdr:rowOff>15450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6577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21374</xdr:rowOff>
    </xdr:from>
    <xdr:to>
      <xdr:col>55</xdr:col>
      <xdr:colOff>0</xdr:colOff>
      <xdr:row>95</xdr:row>
      <xdr:rowOff>165608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137674"/>
          <a:ext cx="838200" cy="3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119762</xdr:rowOff>
    </xdr:from>
    <xdr:to>
      <xdr:col>50</xdr:col>
      <xdr:colOff>114300</xdr:colOff>
      <xdr:row>95</xdr:row>
      <xdr:rowOff>165608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07512"/>
          <a:ext cx="889000" cy="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119762</xdr:rowOff>
    </xdr:from>
    <xdr:to>
      <xdr:col>45</xdr:col>
      <xdr:colOff>177800</xdr:colOff>
      <xdr:row>97</xdr:row>
      <xdr:rowOff>34823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07512"/>
          <a:ext cx="889000" cy="25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34823</xdr:rowOff>
    </xdr:from>
    <xdr:to>
      <xdr:col>41</xdr:col>
      <xdr:colOff>50800</xdr:colOff>
      <xdr:row>97</xdr:row>
      <xdr:rowOff>86424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65473"/>
          <a:ext cx="889000" cy="5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142024</xdr:rowOff>
    </xdr:from>
    <xdr:to>
      <xdr:col>55</xdr:col>
      <xdr:colOff>50800</xdr:colOff>
      <xdr:row>94</xdr:row>
      <xdr:rowOff>72174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0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164901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114808</xdr:rowOff>
    </xdr:from>
    <xdr:to>
      <xdr:col>50</xdr:col>
      <xdr:colOff>165100</xdr:colOff>
      <xdr:row>96</xdr:row>
      <xdr:rowOff>44958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61485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68962</xdr:rowOff>
    </xdr:from>
    <xdr:to>
      <xdr:col>46</xdr:col>
      <xdr:colOff>38100</xdr:colOff>
      <xdr:row>95</xdr:row>
      <xdr:rowOff>170562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155473</xdr:rowOff>
    </xdr:from>
    <xdr:to>
      <xdr:col>41</xdr:col>
      <xdr:colOff>101600</xdr:colOff>
      <xdr:row>97</xdr:row>
      <xdr:rowOff>85623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76750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0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35624</xdr:rowOff>
    </xdr:from>
    <xdr:to>
      <xdr:col>36</xdr:col>
      <xdr:colOff>165100</xdr:colOff>
      <xdr:row>97</xdr:row>
      <xdr:rowOff>137224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128351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129250</xdr:rowOff>
    </xdr:from>
    <xdr:to>
      <xdr:col>85</xdr:col>
      <xdr:colOff>127000</xdr:colOff>
      <xdr:row>35</xdr:row>
      <xdr:rowOff>153449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30000"/>
          <a:ext cx="8382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153449</xdr:rowOff>
    </xdr:from>
    <xdr:to>
      <xdr:col>81</xdr:col>
      <xdr:colOff>50800</xdr:colOff>
      <xdr:row>36</xdr:row>
      <xdr:rowOff>18869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54199"/>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18869</xdr:rowOff>
    </xdr:from>
    <xdr:to>
      <xdr:col>76</xdr:col>
      <xdr:colOff>114300</xdr:colOff>
      <xdr:row>36</xdr:row>
      <xdr:rowOff>29058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91069"/>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1332</xdr:rowOff>
    </xdr:from>
    <xdr:to>
      <xdr:col>71</xdr:col>
      <xdr:colOff>177800</xdr:colOff>
      <xdr:row>36</xdr:row>
      <xdr:rowOff>29058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73532"/>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78450</xdr:rowOff>
    </xdr:from>
    <xdr:to>
      <xdr:col>85</xdr:col>
      <xdr:colOff>177800</xdr:colOff>
      <xdr:row>36</xdr:row>
      <xdr:rowOff>8600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7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101327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3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102649</xdr:rowOff>
    </xdr:from>
    <xdr:to>
      <xdr:col>81</xdr:col>
      <xdr:colOff>101600</xdr:colOff>
      <xdr:row>36</xdr:row>
      <xdr:rowOff>32799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49326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7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139519</xdr:rowOff>
    </xdr:from>
    <xdr:to>
      <xdr:col>76</xdr:col>
      <xdr:colOff>165100</xdr:colOff>
      <xdr:row>36</xdr:row>
      <xdr:rowOff>69669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86196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1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149708</xdr:rowOff>
    </xdr:from>
    <xdr:to>
      <xdr:col>72</xdr:col>
      <xdr:colOff>38100</xdr:colOff>
      <xdr:row>36</xdr:row>
      <xdr:rowOff>79858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96385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2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121982</xdr:rowOff>
    </xdr:from>
    <xdr:to>
      <xdr:col>67</xdr:col>
      <xdr:colOff>101600</xdr:colOff>
      <xdr:row>36</xdr:row>
      <xdr:rowOff>52132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68659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101397</xdr:rowOff>
    </xdr:from>
    <xdr:to>
      <xdr:col>85</xdr:col>
      <xdr:colOff>127000</xdr:colOff>
      <xdr:row>57</xdr:row>
      <xdr:rowOff>116230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74047"/>
          <a:ext cx="8382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92494</xdr:rowOff>
    </xdr:from>
    <xdr:to>
      <xdr:col>81</xdr:col>
      <xdr:colOff>50800</xdr:colOff>
      <xdr:row>57</xdr:row>
      <xdr:rowOff>116230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65144"/>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20993</xdr:rowOff>
    </xdr:from>
    <xdr:to>
      <xdr:col>76</xdr:col>
      <xdr:colOff>114300</xdr:colOff>
      <xdr:row>57</xdr:row>
      <xdr:rowOff>92494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93643"/>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20993</xdr:rowOff>
    </xdr:from>
    <xdr:to>
      <xdr:col>71</xdr:col>
      <xdr:colOff>177800</xdr:colOff>
      <xdr:row>57</xdr:row>
      <xdr:rowOff>161506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3643"/>
          <a:ext cx="8890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50597</xdr:rowOff>
    </xdr:from>
    <xdr:to>
      <xdr:col>85</xdr:col>
      <xdr:colOff>177800</xdr:colOff>
      <xdr:row>57</xdr:row>
      <xdr:rowOff>152197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29024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65430</xdr:rowOff>
    </xdr:from>
    <xdr:to>
      <xdr:col>81</xdr:col>
      <xdr:colOff>101600</xdr:colOff>
      <xdr:row>57</xdr:row>
      <xdr:rowOff>167030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158157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41694</xdr:rowOff>
    </xdr:from>
    <xdr:to>
      <xdr:col>76</xdr:col>
      <xdr:colOff>165100</xdr:colOff>
      <xdr:row>57</xdr:row>
      <xdr:rowOff>143294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134421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141643</xdr:rowOff>
    </xdr:from>
    <xdr:to>
      <xdr:col>72</xdr:col>
      <xdr:colOff>38100</xdr:colOff>
      <xdr:row>57</xdr:row>
      <xdr:rowOff>71793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62920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110706</xdr:rowOff>
    </xdr:from>
    <xdr:to>
      <xdr:col>67</xdr:col>
      <xdr:colOff>101600</xdr:colOff>
      <xdr:row>58</xdr:row>
      <xdr:rowOff>40856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31983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119873</xdr:rowOff>
    </xdr:from>
    <xdr:to>
      <xdr:col>85</xdr:col>
      <xdr:colOff>127000</xdr:colOff>
      <xdr:row>97</xdr:row>
      <xdr:rowOff>92929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79073"/>
          <a:ext cx="838200" cy="14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119873</xdr:rowOff>
    </xdr:from>
    <xdr:to>
      <xdr:col>81</xdr:col>
      <xdr:colOff>50800</xdr:colOff>
      <xdr:row>97</xdr:row>
      <xdr:rowOff>96114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79073"/>
          <a:ext cx="889000" cy="14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96114</xdr:rowOff>
    </xdr:from>
    <xdr:to>
      <xdr:col>76</xdr:col>
      <xdr:colOff>114300</xdr:colOff>
      <xdr:row>97</xdr:row>
      <xdr:rowOff>100518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26764"/>
          <a:ext cx="8890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100518</xdr:rowOff>
    </xdr:from>
    <xdr:to>
      <xdr:col>71</xdr:col>
      <xdr:colOff>177800</xdr:colOff>
      <xdr:row>97</xdr:row>
      <xdr:rowOff>104640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1168"/>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42129</xdr:rowOff>
    </xdr:from>
    <xdr:to>
      <xdr:col>85</xdr:col>
      <xdr:colOff>177800</xdr:colOff>
      <xdr:row>97</xdr:row>
      <xdr:rowOff>143729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20556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5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69073</xdr:rowOff>
    </xdr:from>
    <xdr:to>
      <xdr:col>81</xdr:col>
      <xdr:colOff>101600</xdr:colOff>
      <xdr:row>96</xdr:row>
      <xdr:rowOff>170673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3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45314</xdr:rowOff>
    </xdr:from>
    <xdr:to>
      <xdr:col>76</xdr:col>
      <xdr:colOff>165100</xdr:colOff>
      <xdr:row>97</xdr:row>
      <xdr:rowOff>146914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138041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6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49718</xdr:rowOff>
    </xdr:from>
    <xdr:to>
      <xdr:col>72</xdr:col>
      <xdr:colOff>38100</xdr:colOff>
      <xdr:row>97</xdr:row>
      <xdr:rowOff>151318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142445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53840</xdr:rowOff>
    </xdr:from>
    <xdr:to>
      <xdr:col>67</xdr:col>
      <xdr:colOff>101600</xdr:colOff>
      <xdr:row>97</xdr:row>
      <xdr:rowOff>155440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146567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増加率の大きい経費の要因として、</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橋りょう補修整備や河川保全、各団地環境整備等の普通建設事業が大きく増となり、除排雪に係る経費も前年度より大きくなっていることにより増となっている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民生費は障害福祉サービス費等の給付費の増加により増となっている。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一方、減少率の大きい経費の要因として、</a:t>
          </a:r>
          <a:r>
            <a:rPr kumimoji="1" lang="ja-JP" altLang="en-US" sz="1100">
              <a:solidFill>
                <a:schemeClr val="dk1"/>
              </a:solidFill>
              <a:effectLst/>
              <a:latin typeface="+mn-lt"/>
              <a:ea typeface="+mn-ea"/>
              <a:cs typeface="+mn-cs"/>
            </a:rPr>
            <a:t>衛生費はｺﾛﾅﾜｸﾁﾝ接種に係る経費の減少により減、農林水産業費は国営土地改良施設法面復旧事業の減少により減</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長期債繰上償還</a:t>
          </a:r>
          <a:r>
            <a:rPr kumimoji="1" lang="ja-JP" altLang="en-US" sz="1100">
              <a:solidFill>
                <a:schemeClr val="dk1"/>
              </a:solidFill>
              <a:effectLst/>
              <a:latin typeface="+mn-lt"/>
              <a:ea typeface="+mn-ea"/>
              <a:cs typeface="+mn-cs"/>
            </a:rPr>
            <a:t>を行っていることから前年度増額となったが、今年度は例年と同程度の額となっているため減少となっている。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実質収支額・実質単年度収支ともに減少したが、どちらもプラスとなっている。理由としては、基金</a:t>
          </a:r>
          <a:r>
            <a:rPr kumimoji="1" lang="ja-JP" altLang="en-US" sz="1100">
              <a:solidFill>
                <a:schemeClr val="dk1"/>
              </a:solidFill>
              <a:effectLst/>
              <a:latin typeface="+mn-lt"/>
              <a:ea typeface="+mn-ea"/>
              <a:cs typeface="+mn-cs"/>
            </a:rPr>
            <a:t>積立額の増加</a:t>
          </a:r>
          <a:r>
            <a:rPr kumimoji="1" lang="ja-JP" altLang="ja-JP" sz="1100">
              <a:solidFill>
                <a:schemeClr val="dk1"/>
              </a:solidFill>
              <a:effectLst/>
              <a:latin typeface="+mn-lt"/>
              <a:ea typeface="+mn-ea"/>
              <a:cs typeface="+mn-cs"/>
            </a:rPr>
            <a:t>、普通交付税の再算定によるものである。</a:t>
          </a:r>
          <a:endParaRPr lang="ja-JP" altLang="ja-JP" sz="1400">
            <a:effectLst/>
          </a:endParaRPr>
        </a:p>
        <a:p>
          <a:r>
            <a:rPr kumimoji="1" lang="ja-JP" altLang="ja-JP" sz="1100">
              <a:solidFill>
                <a:schemeClr val="dk1"/>
              </a:solidFill>
              <a:effectLst/>
              <a:latin typeface="+mn-lt"/>
              <a:ea typeface="+mn-ea"/>
              <a:cs typeface="+mn-cs"/>
            </a:rPr>
            <a:t>　前年度に比べると財政調整基金残高は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財政標準規模の</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％の範囲内を維持できるよう</a:t>
          </a:r>
          <a:r>
            <a:rPr kumimoji="1" lang="ja-JP" altLang="ja-JP" sz="1100">
              <a:solidFill>
                <a:schemeClr val="dk1"/>
              </a:solidFill>
              <a:effectLst/>
              <a:latin typeface="+mn-lt"/>
              <a:ea typeface="+mn-ea"/>
              <a:cs typeface="+mn-cs"/>
            </a:rPr>
            <a:t>基金残高の増加に努めていく。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年度より赤字に転じた国民健康保険特別会計は、少しずつ赤字が改善してきており、会計年度ではなく給付ベースでの収支を見た場合、令和２年度では赤字とはなっておらず、令和３年度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会計年度ベースで黒字決算となっ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今後においても、他の会計も含め適正な財政運営に努める。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087_&#20313;&#2406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69.2</v>
          </cell>
          <cell r="BX51">
            <v>47.6</v>
          </cell>
          <cell r="CF51">
            <v>26.4</v>
          </cell>
          <cell r="CN51">
            <v>15.4</v>
          </cell>
          <cell r="CV51">
            <v>13.9</v>
          </cell>
        </row>
        <row r="53">
          <cell r="BP53">
            <v>72.099999999999994</v>
          </cell>
          <cell r="BX53">
            <v>73.8</v>
          </cell>
          <cell r="CF53">
            <v>74.900000000000006</v>
          </cell>
          <cell r="CN53">
            <v>76.400000000000006</v>
          </cell>
          <cell r="CV53">
            <v>77</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69.2</v>
          </cell>
          <cell r="BX73">
            <v>47.6</v>
          </cell>
          <cell r="CF73">
            <v>26.4</v>
          </cell>
          <cell r="CN73">
            <v>15.4</v>
          </cell>
          <cell r="CV73">
            <v>13.9</v>
          </cell>
        </row>
        <row r="75">
          <cell r="BP75">
            <v>8.6</v>
          </cell>
          <cell r="BX75">
            <v>7.1</v>
          </cell>
          <cell r="CF75">
            <v>5.9</v>
          </cell>
          <cell r="CN75">
            <v>5.9</v>
          </cell>
          <cell r="CV75">
            <v>5.4</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G34" sqref="BG34:BU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11703906</v>
      </c>
      <c r="BO4" s="449"/>
      <c r="BP4" s="449"/>
      <c r="BQ4" s="449"/>
      <c r="BR4" s="449"/>
      <c r="BS4" s="449"/>
      <c r="BT4" s="449"/>
      <c r="BU4" s="450"/>
      <c r="BV4" s="448">
        <v>11615538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6.4</v>
      </c>
      <c r="CU4" s="589"/>
      <c r="CV4" s="589"/>
      <c r="CW4" s="589"/>
      <c r="CX4" s="589"/>
      <c r="CY4" s="589"/>
      <c r="CZ4" s="589"/>
      <c r="DA4" s="590"/>
      <c r="DB4" s="588">
        <v>6.4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11317170</v>
      </c>
      <c r="BO5" s="420"/>
      <c r="BP5" s="420"/>
      <c r="BQ5" s="420"/>
      <c r="BR5" s="420"/>
      <c r="BS5" s="420"/>
      <c r="BT5" s="420"/>
      <c r="BU5" s="421"/>
      <c r="BV5" s="419">
        <v>11224280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89.7</v>
      </c>
      <c r="CU5" s="417"/>
      <c r="CV5" s="417"/>
      <c r="CW5" s="417"/>
      <c r="CX5" s="417"/>
      <c r="CY5" s="417"/>
      <c r="CZ5" s="417"/>
      <c r="DA5" s="418"/>
      <c r="DB5" s="416">
        <v>87.8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386736</v>
      </c>
      <c r="BO6" s="420"/>
      <c r="BP6" s="420"/>
      <c r="BQ6" s="420"/>
      <c r="BR6" s="420"/>
      <c r="BS6" s="420"/>
      <c r="BT6" s="420"/>
      <c r="BU6" s="421"/>
      <c r="BV6" s="419">
        <v>391258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90.1</v>
      </c>
      <c r="CU6" s="563"/>
      <c r="CV6" s="563"/>
      <c r="CW6" s="563"/>
      <c r="CX6" s="563"/>
      <c r="CY6" s="563"/>
      <c r="CZ6" s="563"/>
      <c r="DA6" s="564"/>
      <c r="DB6" s="562">
        <v>88.8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7470</v>
      </c>
      <c r="BO7" s="420"/>
      <c r="BP7" s="420"/>
      <c r="BQ7" s="420"/>
      <c r="BR7" s="420"/>
      <c r="BS7" s="420"/>
      <c r="BT7" s="420"/>
      <c r="BU7" s="421"/>
      <c r="BV7" s="419">
        <v>8602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5963418</v>
      </c>
      <c r="CU7" s="420"/>
      <c r="CV7" s="420"/>
      <c r="CW7" s="420"/>
      <c r="CX7" s="420"/>
      <c r="CY7" s="420"/>
      <c r="CZ7" s="420"/>
      <c r="DA7" s="421"/>
      <c r="DB7" s="419">
        <v>5950771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379266</v>
      </c>
      <c r="BO8" s="420"/>
      <c r="BP8" s="420"/>
      <c r="BQ8" s="420"/>
      <c r="BR8" s="420"/>
      <c r="BS8" s="420"/>
      <c r="BT8" s="420"/>
      <c r="BU8" s="421"/>
      <c r="BV8" s="419">
        <v>382656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0.33</v>
      </c>
      <c r="CU8" s="523"/>
      <c r="CV8" s="523"/>
      <c r="CW8" s="523"/>
      <c r="CX8" s="523"/>
      <c r="CY8" s="523"/>
      <c r="CZ8" s="523"/>
      <c r="DA8" s="524"/>
      <c r="DB8" s="522">
        <v>0.34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18000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-3390</v>
      </c>
      <c r="BO9" s="420"/>
      <c r="BP9" s="420"/>
      <c r="BQ9" s="420"/>
      <c r="BR9" s="420"/>
      <c r="BS9" s="420"/>
      <c r="BT9" s="420"/>
      <c r="BU9" s="421"/>
      <c r="BV9" s="419">
        <v>-106998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8.4</v>
      </c>
      <c r="CU9" s="417"/>
      <c r="CV9" s="417"/>
      <c r="CW9" s="417"/>
      <c r="CX9" s="417"/>
      <c r="CY9" s="417"/>
      <c r="CZ9" s="417"/>
      <c r="DA9" s="418"/>
      <c r="DB9" s="416">
        <v>13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19607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200005</v>
      </c>
      <c r="BO10" s="420"/>
      <c r="BP10" s="420"/>
      <c r="BQ10" s="420"/>
      <c r="BR10" s="420"/>
      <c r="BS10" s="420"/>
      <c r="BT10" s="420"/>
      <c r="BU10" s="421"/>
      <c r="BV10" s="419">
        <v>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2073</v>
      </c>
      <c r="BO11" s="420"/>
      <c r="BP11" s="420"/>
      <c r="BQ11" s="420"/>
      <c r="BR11" s="420"/>
      <c r="BS11" s="420"/>
      <c r="BT11" s="420"/>
      <c r="BU11" s="421"/>
      <c r="BV11" s="419">
        <v>326706</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17222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40000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17022</v>
      </c>
      <c r="S13" s="507"/>
      <c r="T13" s="507"/>
      <c r="U13" s="507"/>
      <c r="V13" s="508"/>
      <c r="W13" s="509" t="s">
        <v>131</v>
      </c>
      <c r="X13" s="405"/>
      <c r="Y13" s="405"/>
      <c r="Z13" s="405"/>
      <c r="AA13" s="405"/>
      <c r="AB13" s="406"/>
      <c r="AC13" s="372">
        <v>1401</v>
      </c>
      <c r="AD13" s="373"/>
      <c r="AE13" s="373"/>
      <c r="AF13" s="373"/>
      <c r="AG13" s="374"/>
      <c r="AH13" s="372">
        <v>1488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98688</v>
      </c>
      <c r="BO13" s="420"/>
      <c r="BP13" s="420"/>
      <c r="BQ13" s="420"/>
      <c r="BR13" s="420"/>
      <c r="BS13" s="420"/>
      <c r="BT13" s="420"/>
      <c r="BU13" s="421"/>
      <c r="BV13" s="419">
        <v>179713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5.4</v>
      </c>
      <c r="CU13" s="417"/>
      <c r="CV13" s="417"/>
      <c r="CW13" s="417"/>
      <c r="CX13" s="417"/>
      <c r="CY13" s="417"/>
      <c r="CZ13" s="417"/>
      <c r="DA13" s="418"/>
      <c r="DB13" s="416">
        <v>5.9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17561</v>
      </c>
      <c r="S14" s="507"/>
      <c r="T14" s="507"/>
      <c r="U14" s="507"/>
      <c r="V14" s="508"/>
      <c r="W14" s="510"/>
      <c r="X14" s="408"/>
      <c r="Y14" s="408"/>
      <c r="Z14" s="408"/>
      <c r="AA14" s="408"/>
      <c r="AB14" s="409"/>
      <c r="AC14" s="499">
        <v>17.3</v>
      </c>
      <c r="AD14" s="500"/>
      <c r="AE14" s="500"/>
      <c r="AF14" s="500"/>
      <c r="AG14" s="501"/>
      <c r="AH14" s="499">
        <v>16.7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13.9</v>
      </c>
      <c r="CU14" s="517"/>
      <c r="CV14" s="517"/>
      <c r="CW14" s="517"/>
      <c r="CX14" s="517"/>
      <c r="CY14" s="517"/>
      <c r="CZ14" s="517"/>
      <c r="DA14" s="518"/>
      <c r="DB14" s="516">
        <v>15.4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17417</v>
      </c>
      <c r="S15" s="507"/>
      <c r="T15" s="507"/>
      <c r="U15" s="507"/>
      <c r="V15" s="508"/>
      <c r="W15" s="509" t="s">
        <v>137</v>
      </c>
      <c r="X15" s="405"/>
      <c r="Y15" s="405"/>
      <c r="Z15" s="405"/>
      <c r="AA15" s="405"/>
      <c r="AB15" s="406"/>
      <c r="AC15" s="372">
        <v>1208</v>
      </c>
      <c r="AD15" s="373"/>
      <c r="AE15" s="373"/>
      <c r="AF15" s="373"/>
      <c r="AG15" s="374"/>
      <c r="AH15" s="372">
        <v>1491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1866895</v>
      </c>
      <c r="BO15" s="449"/>
      <c r="BP15" s="449"/>
      <c r="BQ15" s="449"/>
      <c r="BR15" s="449"/>
      <c r="BS15" s="449"/>
      <c r="BT15" s="449"/>
      <c r="BU15" s="450"/>
      <c r="BV15" s="448">
        <v>1828912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14.9</v>
      </c>
      <c r="AD16" s="500"/>
      <c r="AE16" s="500"/>
      <c r="AF16" s="500"/>
      <c r="AG16" s="501"/>
      <c r="AH16" s="499">
        <v>16.7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5482491</v>
      </c>
      <c r="BO16" s="420"/>
      <c r="BP16" s="420"/>
      <c r="BQ16" s="420"/>
      <c r="BR16" s="420"/>
      <c r="BS16" s="420"/>
      <c r="BT16" s="420"/>
      <c r="BU16" s="421"/>
      <c r="BV16" s="419">
        <v>5431254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5480</v>
      </c>
      <c r="AD17" s="373"/>
      <c r="AE17" s="373"/>
      <c r="AF17" s="373"/>
      <c r="AG17" s="374"/>
      <c r="AH17" s="372">
        <v>5932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2316299</v>
      </c>
      <c r="BO17" s="420"/>
      <c r="BP17" s="420"/>
      <c r="BQ17" s="420"/>
      <c r="BR17" s="420"/>
      <c r="BS17" s="420"/>
      <c r="BT17" s="420"/>
      <c r="BU17" s="421"/>
      <c r="BV17" s="419">
        <v>2279114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140.62</v>
      </c>
      <c r="M18" s="472"/>
      <c r="N18" s="472"/>
      <c r="O18" s="472"/>
      <c r="P18" s="472"/>
      <c r="Q18" s="472"/>
      <c r="R18" s="473"/>
      <c r="S18" s="473"/>
      <c r="T18" s="473"/>
      <c r="U18" s="473"/>
      <c r="V18" s="474"/>
      <c r="W18" s="490"/>
      <c r="X18" s="491"/>
      <c r="Y18" s="491"/>
      <c r="Z18" s="491"/>
      <c r="AA18" s="491"/>
      <c r="AB18" s="515"/>
      <c r="AC18" s="389">
        <v>67.7</v>
      </c>
      <c r="AD18" s="390"/>
      <c r="AE18" s="390"/>
      <c r="AF18" s="390"/>
      <c r="AG18" s="475"/>
      <c r="AH18" s="389">
        <v>66.599999999999994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5397477</v>
      </c>
      <c r="BO18" s="420"/>
      <c r="BP18" s="420"/>
      <c r="BQ18" s="420"/>
      <c r="BR18" s="420"/>
      <c r="BS18" s="420"/>
      <c r="BT18" s="420"/>
      <c r="BU18" s="421"/>
      <c r="BV18" s="419">
        <v>5274835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7557902</v>
      </c>
      <c r="BO19" s="420"/>
      <c r="BP19" s="420"/>
      <c r="BQ19" s="420"/>
      <c r="BR19" s="420"/>
      <c r="BS19" s="420"/>
      <c r="BT19" s="420"/>
      <c r="BU19" s="421"/>
      <c r="BV19" s="419">
        <v>7494673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8283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5061272</v>
      </c>
      <c r="BO22" s="449"/>
      <c r="BP22" s="449"/>
      <c r="BQ22" s="449"/>
      <c r="BR22" s="449"/>
      <c r="BS22" s="449"/>
      <c r="BT22" s="449"/>
      <c r="BU22" s="450"/>
      <c r="BV22" s="448">
        <v>5351682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4755692</v>
      </c>
      <c r="BO23" s="420"/>
      <c r="BP23" s="420"/>
      <c r="BQ23" s="420"/>
      <c r="BR23" s="420"/>
      <c r="BS23" s="420"/>
      <c r="BT23" s="420"/>
      <c r="BU23" s="421"/>
      <c r="BV23" s="419">
        <v>5081528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7950</v>
      </c>
      <c r="R24" s="373"/>
      <c r="S24" s="373"/>
      <c r="T24" s="373"/>
      <c r="U24" s="373"/>
      <c r="V24" s="374"/>
      <c r="W24" s="462"/>
      <c r="X24" s="399"/>
      <c r="Y24" s="400"/>
      <c r="Z24" s="375" t="s">
        <v>162</v>
      </c>
      <c r="AA24" s="376"/>
      <c r="AB24" s="376"/>
      <c r="AC24" s="376"/>
      <c r="AD24" s="376"/>
      <c r="AE24" s="376"/>
      <c r="AF24" s="376"/>
      <c r="AG24" s="377"/>
      <c r="AH24" s="372">
        <v>185</v>
      </c>
      <c r="AI24" s="373"/>
      <c r="AJ24" s="373"/>
      <c r="AK24" s="373"/>
      <c r="AL24" s="374"/>
      <c r="AM24" s="372">
        <v>546490</v>
      </c>
      <c r="AN24" s="373"/>
      <c r="AO24" s="373"/>
      <c r="AP24" s="373"/>
      <c r="AQ24" s="373"/>
      <c r="AR24" s="374"/>
      <c r="AS24" s="372">
        <v>2954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2142575</v>
      </c>
      <c r="BO24" s="420"/>
      <c r="BP24" s="420"/>
      <c r="BQ24" s="420"/>
      <c r="BR24" s="420"/>
      <c r="BS24" s="420"/>
      <c r="BT24" s="420"/>
      <c r="BU24" s="421"/>
      <c r="BV24" s="419">
        <v>2139065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6550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19153</v>
      </c>
      <c r="BO25" s="449"/>
      <c r="BP25" s="449"/>
      <c r="BQ25" s="449"/>
      <c r="BR25" s="449"/>
      <c r="BS25" s="449"/>
      <c r="BT25" s="449"/>
      <c r="BU25" s="450"/>
      <c r="BV25" s="448">
        <v>28640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5900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16308</v>
      </c>
      <c r="AN26" s="373"/>
      <c r="AO26" s="373"/>
      <c r="AP26" s="373"/>
      <c r="AQ26" s="373"/>
      <c r="AR26" s="374"/>
      <c r="AS26" s="372">
        <v>2718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2900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2350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696873</v>
      </c>
      <c r="BO28" s="449"/>
      <c r="BP28" s="449"/>
      <c r="BQ28" s="449"/>
      <c r="BR28" s="449"/>
      <c r="BS28" s="449"/>
      <c r="BT28" s="449"/>
      <c r="BU28" s="450"/>
      <c r="BV28" s="448">
        <v>596868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16</v>
      </c>
      <c r="M29" s="373"/>
      <c r="N29" s="373"/>
      <c r="O29" s="373"/>
      <c r="P29" s="374"/>
      <c r="Q29" s="372">
        <v>2000</v>
      </c>
      <c r="R29" s="373"/>
      <c r="S29" s="373"/>
      <c r="T29" s="373"/>
      <c r="U29" s="373"/>
      <c r="V29" s="374"/>
      <c r="W29" s="463"/>
      <c r="X29" s="464"/>
      <c r="Y29" s="465"/>
      <c r="Z29" s="375" t="s">
        <v>177</v>
      </c>
      <c r="AA29" s="376"/>
      <c r="AB29" s="376"/>
      <c r="AC29" s="376"/>
      <c r="AD29" s="376"/>
      <c r="AE29" s="376"/>
      <c r="AF29" s="376"/>
      <c r="AG29" s="377"/>
      <c r="AH29" s="372">
        <v>185</v>
      </c>
      <c r="AI29" s="373"/>
      <c r="AJ29" s="373"/>
      <c r="AK29" s="373"/>
      <c r="AL29" s="374"/>
      <c r="AM29" s="372">
        <v>546490</v>
      </c>
      <c r="AN29" s="373"/>
      <c r="AO29" s="373"/>
      <c r="AP29" s="373"/>
      <c r="AQ29" s="373"/>
      <c r="AR29" s="374"/>
      <c r="AS29" s="372">
        <v>2954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321470</v>
      </c>
      <c r="BO29" s="420"/>
      <c r="BP29" s="420"/>
      <c r="BQ29" s="420"/>
      <c r="BR29" s="420"/>
      <c r="BS29" s="420"/>
      <c r="BT29" s="420"/>
      <c r="BU29" s="421"/>
      <c r="BV29" s="419">
        <v>311467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1825327</v>
      </c>
      <c r="BO30" s="454"/>
      <c r="BP30" s="454"/>
      <c r="BQ30" s="454"/>
      <c r="BR30" s="454"/>
      <c r="BS30" s="454"/>
      <c r="BT30" s="454"/>
      <c r="BU30" s="455"/>
      <c r="BV30" s="453">
        <v>1338033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余市町国民健康保険特別会計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余市町水道事業会計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余市町公共下水道特別会計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北後志衛生施設組合</v>
      </c>
      <c r="BZ34" s="368"/>
      <c r="CA34" s="368"/>
      <c r="CB34" s="368"/>
      <c r="CC34" s="368"/>
      <c r="CD34" s="368"/>
      <c r="CE34" s="368"/>
      <c r="CF34" s="368"/>
      <c r="CG34" s="368"/>
      <c r="CH34" s="368"/>
      <c r="CI34" s="368"/>
      <c r="CJ34" s="368"/>
      <c r="CK34" s="368"/>
      <c r="CL34" s="368"/>
      <c r="CM34" s="368"/>
      <c r="CN34" s="181"/>
      <c r="CO34" s="367">
        <f>IF(CQ34="","",MAX(C34:D43,U34:V43,AM34:AN43,BE34:BF43,BW34:BX43)+1)</f>
        <v>11</v>
      </c>
      <c r="CP34" s="367"/>
      <c r="CQ34" s="368" t="str">
        <f>IF('各会計、関係団体の財政状況及び健全化判断比率'!BS7="","",'各会計、関係団体の財政状況及び健全化判断比率'!BS7)</f>
        <v>北後志第一清掃公社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余市町介護保険特別会計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北しりべし廃棄物処理広域連合</v>
      </c>
      <c r="BZ35" s="368"/>
      <c r="CA35" s="368"/>
      <c r="CB35" s="368"/>
      <c r="CC35" s="368"/>
      <c r="CD35" s="368"/>
      <c r="CE35" s="368"/>
      <c r="CF35" s="368"/>
      <c r="CG35" s="368"/>
      <c r="CH35" s="368"/>
      <c r="CI35" s="368"/>
      <c r="CJ35" s="368"/>
      <c r="CK35" s="368"/>
      <c r="CL35" s="368"/>
      <c r="CM35" s="368"/>
      <c r="CN35" s="181"/>
      <c r="CO35" s="367">
        <f t="shared" ref="CO35:CO43" si="3">IF(CQ35="","",CO34+1)</f>
        <v>12</v>
      </c>
      <c r="CP35" s="367"/>
      <c r="CQ35" s="368" t="str">
        <f>IF('各会計、関係団体の財政状況及び健全化判断比率'!BS8="","",'各会計、関係団体の財政状況及び健全化判断比率'!BS8)</f>
        <v>まほろば宅地管理公社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余市町後期高齢者医療特別会計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北後志消防組合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後志教育研修センター</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MCrJXagPtOQ/h8BWJygrXdBItO7k39tQ/7/JpGL0N4XkTLr69CRZb8xl55S2gq65rIFv7o9mo8nP3kUHm1QBg==" saltValue="Ad4KOn6vYHrOhy6xkxWG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election activeCell="BG34" sqref="BG34:BU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0.8</v>
      </c>
      <c r="G34" s="33">
        <v>0.85</v>
      </c>
      <c r="H34" s="33">
        <v>0.67</v>
      </c>
      <c r="I34" s="33">
        <v>0.67</v>
      </c>
      <c r="J34" s="34">
        <v>10.039999999999999</v>
      </c>
      <c r="K34" s="22"/>
      <c r="L34" s="22"/>
      <c r="M34" s="22"/>
      <c r="N34" s="22"/>
      <c r="O34" s="22"/>
      <c r="P34" s="22"/>
    </row>
    <row r="35" spans="1:16" ht="39" customHeight="1" x14ac:dyDescent="0.15">
      <c r="A35" s="22"/>
      <c r="B35" s="35"/>
      <c r="C35" s="1145" t="s">
        <v>531</v>
      </c>
      <c r="D35" s="1146"/>
      <c r="E35" s="1147"/>
      <c r="F35" s="36">
        <v>4.3099999999999996</v>
      </c>
      <c r="G35" s="37">
        <v>4.8499999999999996</v>
      </c>
      <c r="H35" s="37">
        <v>7.98</v>
      </c>
      <c r="I35" s="37">
        <v>6.43</v>
      </c>
      <c r="J35" s="38">
        <v>6.35</v>
      </c>
      <c r="K35" s="22"/>
      <c r="L35" s="22"/>
      <c r="M35" s="22"/>
      <c r="N35" s="22"/>
      <c r="O35" s="22"/>
      <c r="P35" s="22"/>
    </row>
    <row r="36" spans="1:16" ht="39" customHeight="1" x14ac:dyDescent="0.15">
      <c r="A36" s="22"/>
      <c r="B36" s="35"/>
      <c r="C36" s="1145" t="s">
        <v>532</v>
      </c>
      <c r="D36" s="1146"/>
      <c r="E36" s="1147"/>
      <c r="F36" s="36">
        <v>5.24</v>
      </c>
      <c r="G36" s="37">
        <v>5.3</v>
      </c>
      <c r="H36" s="37">
        <v>5.72</v>
      </c>
      <c r="I36" s="37">
        <v>5.09</v>
      </c>
      <c r="J36" s="38">
        <v>4.6900000000000004</v>
      </c>
      <c r="K36" s="22"/>
      <c r="L36" s="22"/>
      <c r="M36" s="22"/>
      <c r="N36" s="22"/>
      <c r="O36" s="22"/>
      <c r="P36" s="22"/>
    </row>
    <row r="37" spans="1:16" ht="39" customHeight="1" x14ac:dyDescent="0.15">
      <c r="A37" s="22"/>
      <c r="B37" s="35"/>
      <c r="C37" s="1145" t="s">
        <v>533</v>
      </c>
      <c r="D37" s="1146"/>
      <c r="E37" s="1147"/>
      <c r="F37" s="36">
        <v>0.8</v>
      </c>
      <c r="G37" s="37">
        <v>1.0900000000000001</v>
      </c>
      <c r="H37" s="37">
        <v>0.95</v>
      </c>
      <c r="I37" s="37">
        <v>1.96</v>
      </c>
      <c r="J37" s="38">
        <v>1.93</v>
      </c>
      <c r="K37" s="22"/>
      <c r="L37" s="22"/>
      <c r="M37" s="22"/>
      <c r="N37" s="22"/>
      <c r="O37" s="22"/>
      <c r="P37" s="22"/>
    </row>
    <row r="38" spans="1:16" ht="39" customHeight="1" x14ac:dyDescent="0.15">
      <c r="A38" s="22"/>
      <c r="B38" s="35"/>
      <c r="C38" s="1145" t="s">
        <v>534</v>
      </c>
      <c r="D38" s="1146"/>
      <c r="E38" s="1147"/>
      <c r="F38" s="36" t="s">
        <v>535</v>
      </c>
      <c r="G38" s="37" t="s">
        <v>536</v>
      </c>
      <c r="H38" s="37">
        <v>0.16</v>
      </c>
      <c r="I38" s="37">
        <v>0.82</v>
      </c>
      <c r="J38" s="38">
        <v>0.9</v>
      </c>
      <c r="K38" s="22"/>
      <c r="L38" s="22"/>
      <c r="M38" s="22"/>
      <c r="N38" s="22"/>
      <c r="O38" s="22"/>
      <c r="P38" s="22"/>
    </row>
    <row r="39" spans="1:16" ht="39" customHeight="1" x14ac:dyDescent="0.15">
      <c r="A39" s="22"/>
      <c r="B39" s="35"/>
      <c r="C39" s="1145" t="s">
        <v>537</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KOJRwV208sqjVqVG+MxclsQuLYpFvtd61gpcrzpexxKAUfV+01E7ryrXFRtDfBqaycz5yUX6epSQX9oa1gP+A==" saltValue="yJx2W7lfVcgkqRyEmkkl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election activeCell="BG34" sqref="BG34:BU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689</v>
      </c>
      <c r="L45" s="60">
        <v>687</v>
      </c>
      <c r="M45" s="60">
        <v>685</v>
      </c>
      <c r="N45" s="60">
        <v>685</v>
      </c>
      <c r="O45" s="61">
        <v>665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384</v>
      </c>
      <c r="L48" s="64">
        <v>381</v>
      </c>
      <c r="M48" s="64">
        <v>459</v>
      </c>
      <c r="N48" s="64">
        <v>454</v>
      </c>
      <c r="O48" s="65">
        <v>355</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103</v>
      </c>
      <c r="L49" s="64">
        <v>77</v>
      </c>
      <c r="M49" s="64">
        <v>44</v>
      </c>
      <c r="N49" s="64">
        <v>23</v>
      </c>
      <c r="O49" s="65">
        <v>19</v>
      </c>
      <c r="P49" s="48"/>
      <c r="Q49" s="48"/>
      <c r="R49" s="48"/>
      <c r="S49" s="48"/>
      <c r="T49" s="48"/>
      <c r="U49" s="48"/>
    </row>
    <row r="50" spans="1:21" ht="30.75" customHeight="1" x14ac:dyDescent="0.15">
      <c r="A50" s="48"/>
      <c r="B50" s="1178"/>
      <c r="C50" s="1179"/>
      <c r="D50" s="62"/>
      <c r="E50" s="1155" t="s">
        <v>15</v>
      </c>
      <c r="F50" s="1155"/>
      <c r="G50" s="1155"/>
      <c r="H50" s="1155"/>
      <c r="I50" s="1155"/>
      <c r="J50" s="1156"/>
      <c r="K50" s="63">
        <v>35</v>
      </c>
      <c r="L50" s="64">
        <v>24</v>
      </c>
      <c r="M50" s="64">
        <v>23</v>
      </c>
      <c r="N50" s="64">
        <v>12</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906</v>
      </c>
      <c r="L52" s="64">
        <v>888</v>
      </c>
      <c r="M52" s="64">
        <v>880</v>
      </c>
      <c r="N52" s="64">
        <v>863</v>
      </c>
      <c r="O52" s="65">
        <v>828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305</v>
      </c>
      <c r="L53" s="69">
        <v>281</v>
      </c>
      <c r="M53" s="69">
        <v>331</v>
      </c>
      <c r="N53" s="69">
        <v>311</v>
      </c>
      <c r="O53" s="70">
        <v>213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Y52FXmCR5ADKVQ7yXfwB6866D9c4xV/2A7DAzSPXBVJCGkGNcMhF7hnxt1fJNRAPWjy4Ti098r+38BSCsBMYA==" saltValue="9DjtJZM8+Ng314Hmds0u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BG34" sqref="BG34:BU3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6537</v>
      </c>
      <c r="J41" s="356">
        <v>6274</v>
      </c>
      <c r="K41" s="356">
        <v>6035</v>
      </c>
      <c r="L41" s="356">
        <v>5352</v>
      </c>
      <c r="M41" s="357">
        <v>5061</v>
      </c>
    </row>
    <row r="42" spans="2:13" ht="27.75" customHeight="1" x14ac:dyDescent="0.15">
      <c r="B42" s="1186"/>
      <c r="C42" s="1187"/>
      <c r="D42" s="106"/>
      <c r="E42" s="1190" t="s">
        <v>32</v>
      </c>
      <c r="F42" s="1190"/>
      <c r="G42" s="1190"/>
      <c r="H42" s="1191"/>
      <c r="I42" s="358">
        <v>78</v>
      </c>
      <c r="J42" s="359">
        <v>55</v>
      </c>
      <c r="K42" s="359">
        <v>33</v>
      </c>
      <c r="L42" s="359">
        <v>21</v>
      </c>
      <c r="M42" s="360">
        <v>19</v>
      </c>
    </row>
    <row r="43" spans="2:13" ht="27.75" customHeight="1" x14ac:dyDescent="0.15">
      <c r="B43" s="1186"/>
      <c r="C43" s="1187"/>
      <c r="D43" s="106"/>
      <c r="E43" s="1190" t="s">
        <v>33</v>
      </c>
      <c r="F43" s="1190"/>
      <c r="G43" s="1190"/>
      <c r="H43" s="1191"/>
      <c r="I43" s="358">
        <v>6861</v>
      </c>
      <c r="J43" s="359">
        <v>6112</v>
      </c>
      <c r="K43" s="359">
        <v>5608</v>
      </c>
      <c r="L43" s="359">
        <v>5648</v>
      </c>
      <c r="M43" s="360">
        <v>6186</v>
      </c>
    </row>
    <row r="44" spans="2:13" ht="27.75" customHeight="1" x14ac:dyDescent="0.15">
      <c r="B44" s="1186"/>
      <c r="C44" s="1187"/>
      <c r="D44" s="106"/>
      <c r="E44" s="1190" t="s">
        <v>34</v>
      </c>
      <c r="F44" s="1190"/>
      <c r="G44" s="1190"/>
      <c r="H44" s="1191"/>
      <c r="I44" s="358">
        <v>262</v>
      </c>
      <c r="J44" s="359">
        <v>182</v>
      </c>
      <c r="K44" s="359">
        <v>141</v>
      </c>
      <c r="L44" s="359">
        <v>118</v>
      </c>
      <c r="M44" s="360">
        <v>100</v>
      </c>
    </row>
    <row r="45" spans="2:13" ht="27.75" customHeight="1" x14ac:dyDescent="0.15">
      <c r="B45" s="1186"/>
      <c r="C45" s="1187"/>
      <c r="D45" s="106"/>
      <c r="E45" s="1190" t="s">
        <v>35</v>
      </c>
      <c r="F45" s="1190"/>
      <c r="G45" s="1190"/>
      <c r="H45" s="1191"/>
      <c r="I45" s="358">
        <v>1282</v>
      </c>
      <c r="J45" s="359">
        <v>1289</v>
      </c>
      <c r="K45" s="359">
        <v>1339</v>
      </c>
      <c r="L45" s="359">
        <v>1359</v>
      </c>
      <c r="M45" s="360">
        <v>1261</v>
      </c>
    </row>
    <row r="46" spans="2:13" ht="27.75" customHeight="1" x14ac:dyDescent="0.15">
      <c r="B46" s="1186"/>
      <c r="C46" s="1187"/>
      <c r="D46" s="107"/>
      <c r="E46" s="1190" t="s">
        <v>36</v>
      </c>
      <c r="F46" s="1190"/>
      <c r="G46" s="1190"/>
      <c r="H46" s="1191"/>
      <c r="I46" s="358">
        <v>5</v>
      </c>
      <c r="J46" s="359">
        <v>4</v>
      </c>
      <c r="K46" s="359">
        <v>4</v>
      </c>
      <c r="L46" s="359">
        <v>3</v>
      </c>
      <c r="M46" s="360">
        <v>2</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1102</v>
      </c>
      <c r="J50" s="359">
        <v>1357</v>
      </c>
      <c r="K50" s="359">
        <v>1981</v>
      </c>
      <c r="L50" s="359">
        <v>2470</v>
      </c>
      <c r="M50" s="360">
        <v>3100</v>
      </c>
    </row>
    <row r="51" spans="2:13" ht="27.75" customHeight="1" x14ac:dyDescent="0.15">
      <c r="B51" s="1186"/>
      <c r="C51" s="1187"/>
      <c r="D51" s="106"/>
      <c r="E51" s="1190" t="s">
        <v>42</v>
      </c>
      <c r="F51" s="1190"/>
      <c r="G51" s="1190"/>
      <c r="H51" s="1191"/>
      <c r="I51" s="358">
        <v>1669</v>
      </c>
      <c r="J51" s="359">
        <v>1621</v>
      </c>
      <c r="K51" s="359">
        <v>1499</v>
      </c>
      <c r="L51" s="359">
        <v>1402</v>
      </c>
      <c r="M51" s="360">
        <v>1400</v>
      </c>
    </row>
    <row r="52" spans="2:13" ht="27.75" customHeight="1" x14ac:dyDescent="0.15">
      <c r="B52" s="1188"/>
      <c r="C52" s="1189"/>
      <c r="D52" s="106"/>
      <c r="E52" s="1190" t="s">
        <v>43</v>
      </c>
      <c r="F52" s="1190"/>
      <c r="G52" s="1190"/>
      <c r="H52" s="1191"/>
      <c r="I52" s="358">
        <v>8880</v>
      </c>
      <c r="J52" s="359">
        <v>8542</v>
      </c>
      <c r="K52" s="359">
        <v>8253</v>
      </c>
      <c r="L52" s="359">
        <v>7819</v>
      </c>
      <c r="M52" s="360">
        <v>7397</v>
      </c>
    </row>
    <row r="53" spans="2:13" ht="27.75" customHeight="1" thickBot="1" x14ac:dyDescent="0.2">
      <c r="B53" s="1192" t="s">
        <v>19</v>
      </c>
      <c r="C53" s="1193"/>
      <c r="D53" s="110"/>
      <c r="E53" s="1194" t="s">
        <v>44</v>
      </c>
      <c r="F53" s="1194"/>
      <c r="G53" s="1194"/>
      <c r="H53" s="1195"/>
      <c r="I53" s="361">
        <v>3373</v>
      </c>
      <c r="J53" s="362">
        <v>2397</v>
      </c>
      <c r="K53" s="362">
        <v>1426</v>
      </c>
      <c r="L53" s="362">
        <v>809</v>
      </c>
      <c r="M53" s="363">
        <v>732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ZkzUk4ryI6kI/uNI4p19kE8/Vvo7PHRpedPf6oXjfvvuj28xHfzVl4ErP/BdydtCLYPA+I8INsOAT/p/3RcYQ==" saltValue="WPqRyViV1qtISNuFZLb9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G34" sqref="BG34:BU3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637</v>
      </c>
      <c r="G55" s="122">
        <v>597</v>
      </c>
      <c r="H55" s="123">
        <v>697</v>
      </c>
    </row>
    <row r="56" spans="2:8" ht="52.5" customHeight="1" x14ac:dyDescent="0.15">
      <c r="B56" s="124"/>
      <c r="C56" s="1213" t="s">
        <v>47</v>
      </c>
      <c r="D56" s="1213"/>
      <c r="E56" s="1214"/>
      <c r="F56" s="125">
        <v>216</v>
      </c>
      <c r="G56" s="125">
        <v>311</v>
      </c>
      <c r="H56" s="126">
        <v>321</v>
      </c>
    </row>
    <row r="57" spans="2:8" ht="53.25" customHeight="1" x14ac:dyDescent="0.15">
      <c r="B57" s="124"/>
      <c r="C57" s="1215" t="s">
        <v>48</v>
      </c>
      <c r="D57" s="1215"/>
      <c r="E57" s="1216"/>
      <c r="F57" s="127">
        <v>915</v>
      </c>
      <c r="G57" s="127">
        <v>1338</v>
      </c>
      <c r="H57" s="128">
        <v>1825</v>
      </c>
    </row>
    <row r="58" spans="2:8" ht="45.75" customHeight="1" x14ac:dyDescent="0.15">
      <c r="B58" s="129"/>
      <c r="C58" s="1203" t="s">
        <v>554</v>
      </c>
      <c r="D58" s="1204"/>
      <c r="E58" s="1205"/>
      <c r="F58" s="130">
        <v>538</v>
      </c>
      <c r="G58" s="130">
        <v>798</v>
      </c>
      <c r="H58" s="131">
        <v>1188</v>
      </c>
    </row>
    <row r="59" spans="2:8" ht="45.75" customHeight="1" x14ac:dyDescent="0.15">
      <c r="B59" s="129"/>
      <c r="C59" s="1203" t="s">
        <v>555</v>
      </c>
      <c r="D59" s="1204"/>
      <c r="E59" s="1205"/>
      <c r="F59" s="130">
        <v>178</v>
      </c>
      <c r="G59" s="130">
        <v>267</v>
      </c>
      <c r="H59" s="131">
        <v>308</v>
      </c>
    </row>
    <row r="60" spans="2:8" ht="45.75" customHeight="1" x14ac:dyDescent="0.15">
      <c r="B60" s="129"/>
      <c r="C60" s="1203" t="s">
        <v>556</v>
      </c>
      <c r="D60" s="1204"/>
      <c r="E60" s="1205"/>
      <c r="F60" s="130">
        <v>40</v>
      </c>
      <c r="G60" s="130">
        <v>105</v>
      </c>
      <c r="H60" s="131">
        <v>155</v>
      </c>
    </row>
    <row r="61" spans="2:8" ht="45.75" customHeight="1" x14ac:dyDescent="0.15">
      <c r="B61" s="129"/>
      <c r="C61" s="1203" t="s">
        <v>557</v>
      </c>
      <c r="D61" s="1204"/>
      <c r="E61" s="1205"/>
      <c r="F61" s="130">
        <v>98</v>
      </c>
      <c r="G61" s="130">
        <v>99</v>
      </c>
      <c r="H61" s="131">
        <v>100</v>
      </c>
    </row>
    <row r="62" spans="2:8" ht="45.75" customHeight="1" thickBot="1" x14ac:dyDescent="0.2">
      <c r="B62" s="132"/>
      <c r="C62" s="1206" t="s">
        <v>558</v>
      </c>
      <c r="D62" s="1207"/>
      <c r="E62" s="1208"/>
      <c r="F62" s="133">
        <v>50</v>
      </c>
      <c r="G62" s="133">
        <v>54</v>
      </c>
      <c r="H62" s="134">
        <v>54</v>
      </c>
    </row>
    <row r="63" spans="2:8" ht="52.5" customHeight="1" thickBot="1" x14ac:dyDescent="0.2">
      <c r="B63" s="135"/>
      <c r="C63" s="1209" t="s">
        <v>49</v>
      </c>
      <c r="D63" s="1209"/>
      <c r="E63" s="1210"/>
      <c r="F63" s="136">
        <v>1769</v>
      </c>
      <c r="G63" s="136">
        <v>2246</v>
      </c>
      <c r="H63" s="137">
        <v>2844</v>
      </c>
    </row>
    <row r="64" spans="2:8" x14ac:dyDescent="0.15"/>
  </sheetData>
  <sheetProtection algorithmName="SHA-512" hashValue="hg3fDtv+B+2jw5Fpf6PGKDUkZSj4wQbCgi9PglTFXDQKrpnZYcmtoDYjo3TWpfQgPzZb4PRv4uPP74VFfI+YUA==" saltValue="XQWtmGP2I/ZRtkwmoFI7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BA733-5ACB-4A45-A079-9B60BFDAC1D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v>69.2</v>
      </c>
      <c r="BQ51" s="1255"/>
      <c r="BR51" s="1255"/>
      <c r="BS51" s="1255"/>
      <c r="BT51" s="1255"/>
      <c r="BU51" s="1255"/>
      <c r="BV51" s="1255"/>
      <c r="BW51" s="1255"/>
      <c r="BX51" s="1255">
        <v>47.6</v>
      </c>
      <c r="BY51" s="1255"/>
      <c r="BZ51" s="1255"/>
      <c r="CA51" s="1255"/>
      <c r="CB51" s="1255"/>
      <c r="CC51" s="1255"/>
      <c r="CD51" s="1255"/>
      <c r="CE51" s="1255"/>
      <c r="CF51" s="1255">
        <v>26.4</v>
      </c>
      <c r="CG51" s="1255"/>
      <c r="CH51" s="1255"/>
      <c r="CI51" s="1255"/>
      <c r="CJ51" s="1255"/>
      <c r="CK51" s="1255"/>
      <c r="CL51" s="1255"/>
      <c r="CM51" s="1255"/>
      <c r="CN51" s="1255">
        <v>15.4</v>
      </c>
      <c r="CO51" s="1255"/>
      <c r="CP51" s="1255"/>
      <c r="CQ51" s="1255"/>
      <c r="CR51" s="1255"/>
      <c r="CS51" s="1255"/>
      <c r="CT51" s="1255"/>
      <c r="CU51" s="1255"/>
      <c r="CV51" s="1255">
        <v>13.9</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72.099999999999994</v>
      </c>
      <c r="BQ53" s="1255"/>
      <c r="BR53" s="1255"/>
      <c r="BS53" s="1255"/>
      <c r="BT53" s="1255"/>
      <c r="BU53" s="1255"/>
      <c r="BV53" s="1255"/>
      <c r="BW53" s="1255"/>
      <c r="BX53" s="1255">
        <v>73.8</v>
      </c>
      <c r="BY53" s="1255"/>
      <c r="BZ53" s="1255"/>
      <c r="CA53" s="1255"/>
      <c r="CB53" s="1255"/>
      <c r="CC53" s="1255"/>
      <c r="CD53" s="1255"/>
      <c r="CE53" s="1255"/>
      <c r="CF53" s="1255">
        <v>74.900000000000006</v>
      </c>
      <c r="CG53" s="1255"/>
      <c r="CH53" s="1255"/>
      <c r="CI53" s="1255"/>
      <c r="CJ53" s="1255"/>
      <c r="CK53" s="1255"/>
      <c r="CL53" s="1255"/>
      <c r="CM53" s="1255"/>
      <c r="CN53" s="1255">
        <v>76.400000000000006</v>
      </c>
      <c r="CO53" s="1255"/>
      <c r="CP53" s="1255"/>
      <c r="CQ53" s="1255"/>
      <c r="CR53" s="1255"/>
      <c r="CS53" s="1255"/>
      <c r="CT53" s="1255"/>
      <c r="CU53" s="1255"/>
      <c r="CV53" s="1255">
        <v>77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21.4</v>
      </c>
      <c r="BQ55" s="1255"/>
      <c r="BR55" s="1255"/>
      <c r="BS55" s="1255"/>
      <c r="BT55" s="1255"/>
      <c r="BU55" s="1255"/>
      <c r="BV55" s="1255"/>
      <c r="BW55" s="1255"/>
      <c r="BX55" s="1255">
        <v>12.8</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60.8</v>
      </c>
      <c r="BQ57" s="1255"/>
      <c r="BR57" s="1255"/>
      <c r="BS57" s="1255"/>
      <c r="BT57" s="1255"/>
      <c r="BU57" s="1255"/>
      <c r="BV57" s="1255"/>
      <c r="BW57" s="1255"/>
      <c r="BX57" s="1255">
        <v>61.2</v>
      </c>
      <c r="BY57" s="1255"/>
      <c r="BZ57" s="1255"/>
      <c r="CA57" s="1255"/>
      <c r="CB57" s="1255"/>
      <c r="CC57" s="1255"/>
      <c r="CD57" s="1255"/>
      <c r="CE57" s="1255"/>
      <c r="CF57" s="1255">
        <v>63.1</v>
      </c>
      <c r="CG57" s="1255"/>
      <c r="CH57" s="1255"/>
      <c r="CI57" s="1255"/>
      <c r="CJ57" s="1255"/>
      <c r="CK57" s="1255"/>
      <c r="CL57" s="1255"/>
      <c r="CM57" s="1255"/>
      <c r="CN57" s="1255">
        <v>64.2</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567</v>
      </c>
    </row>
    <row r="64" spans="1:109" x14ac:dyDescent="0.15">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v>69.2</v>
      </c>
      <c r="BQ73" s="1255"/>
      <c r="BR73" s="1255"/>
      <c r="BS73" s="1255"/>
      <c r="BT73" s="1255"/>
      <c r="BU73" s="1255"/>
      <c r="BV73" s="1255"/>
      <c r="BW73" s="1255"/>
      <c r="BX73" s="1255">
        <v>47.6</v>
      </c>
      <c r="BY73" s="1255"/>
      <c r="BZ73" s="1255"/>
      <c r="CA73" s="1255"/>
      <c r="CB73" s="1255"/>
      <c r="CC73" s="1255"/>
      <c r="CD73" s="1255"/>
      <c r="CE73" s="1255"/>
      <c r="CF73" s="1255">
        <v>26.4</v>
      </c>
      <c r="CG73" s="1255"/>
      <c r="CH73" s="1255"/>
      <c r="CI73" s="1255"/>
      <c r="CJ73" s="1255"/>
      <c r="CK73" s="1255"/>
      <c r="CL73" s="1255"/>
      <c r="CM73" s="1255"/>
      <c r="CN73" s="1255">
        <v>15.4</v>
      </c>
      <c r="CO73" s="1255"/>
      <c r="CP73" s="1255"/>
      <c r="CQ73" s="1255"/>
      <c r="CR73" s="1255"/>
      <c r="CS73" s="1255"/>
      <c r="CT73" s="1255"/>
      <c r="CU73" s="1255"/>
      <c r="CV73" s="1255">
        <v>13.9</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8.6</v>
      </c>
      <c r="BQ75" s="1255"/>
      <c r="BR75" s="1255"/>
      <c r="BS75" s="1255"/>
      <c r="BT75" s="1255"/>
      <c r="BU75" s="1255"/>
      <c r="BV75" s="1255"/>
      <c r="BW75" s="1255"/>
      <c r="BX75" s="1255">
        <v>7.1</v>
      </c>
      <c r="BY75" s="1255"/>
      <c r="BZ75" s="1255"/>
      <c r="CA75" s="1255"/>
      <c r="CB75" s="1255"/>
      <c r="CC75" s="1255"/>
      <c r="CD75" s="1255"/>
      <c r="CE75" s="1255"/>
      <c r="CF75" s="1255">
        <v>5.9</v>
      </c>
      <c r="CG75" s="1255"/>
      <c r="CH75" s="1255"/>
      <c r="CI75" s="1255"/>
      <c r="CJ75" s="1255"/>
      <c r="CK75" s="1255"/>
      <c r="CL75" s="1255"/>
      <c r="CM75" s="1255"/>
      <c r="CN75" s="1255">
        <v>5.9</v>
      </c>
      <c r="CO75" s="1255"/>
      <c r="CP75" s="1255"/>
      <c r="CQ75" s="1255"/>
      <c r="CR75" s="1255"/>
      <c r="CS75" s="1255"/>
      <c r="CT75" s="1255"/>
      <c r="CU75" s="1255"/>
      <c r="CV75" s="1255">
        <v>5.4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21.4</v>
      </c>
      <c r="BQ77" s="1255"/>
      <c r="BR77" s="1255"/>
      <c r="BS77" s="1255"/>
      <c r="BT77" s="1255"/>
      <c r="BU77" s="1255"/>
      <c r="BV77" s="1255"/>
      <c r="BW77" s="1255"/>
      <c r="BX77" s="1255">
        <v>12.8</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7.3</v>
      </c>
      <c r="BY79" s="1255"/>
      <c r="BZ79" s="1255"/>
      <c r="CA79" s="1255"/>
      <c r="CB79" s="1255"/>
      <c r="CC79" s="1255"/>
      <c r="CD79" s="1255"/>
      <c r="CE79" s="1255"/>
      <c r="CF79" s="1255">
        <v>7.2</v>
      </c>
      <c r="CG79" s="1255"/>
      <c r="CH79" s="1255"/>
      <c r="CI79" s="1255"/>
      <c r="CJ79" s="1255"/>
      <c r="CK79" s="1255"/>
      <c r="CL79" s="1255"/>
      <c r="CM79" s="1255"/>
      <c r="CN79" s="1255">
        <v>7.2</v>
      </c>
      <c r="CO79" s="1255"/>
      <c r="CP79" s="1255"/>
      <c r="CQ79" s="1255"/>
      <c r="CR79" s="1255"/>
      <c r="CS79" s="1255"/>
      <c r="CT79" s="1255"/>
      <c r="CU79" s="1255"/>
      <c r="CV79" s="1255">
        <v>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gCSSjN0ROvxh9YKoDW9xWRW/6FfbV9YlaQ5+b5Xmq+qzCIW8oCXEIl4YEIGqLyMLp6rG6itR6myqbzZMiMPUw==" saltValue="JVo8NIoBINSpaR4azNcSs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F9F0E-F5F6-4491-88BF-5973003B3E1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t6FXulLrT5XB2cyTE4ghotRYwhUQVCbQoBCkZEMHngbWWctCRrvQt6zdZxSxNh2M+5MZcUEoyh/w5SLQv2pZxg==" saltValue="6q7uSx7a52rmKk9FsDu2b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50E62-01D7-40B7-83F5-57896A41C8C9}">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Nhu1QpFXWj/WvpWJKUuE2mukidQTyO2F0lrV+q+WHU6mIQaenMXGRNuuATfEbpA95QkbVRanNBSuhrutCYA1Eg==" saltValue="bfr1vc63qaBPC7IKCeLCt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35068</v>
      </c>
      <c r="E3" s="156"/>
      <c r="F3" s="157">
        <v>87464</v>
      </c>
      <c r="G3" s="158"/>
      <c r="H3" s="159"/>
    </row>
    <row r="4" spans="1:8" x14ac:dyDescent="0.15">
      <c r="A4" s="160"/>
      <c r="B4" s="161"/>
      <c r="C4" s="162"/>
      <c r="D4" s="163">
        <v>16489</v>
      </c>
      <c r="E4" s="164"/>
      <c r="F4" s="165">
        <v>47479</v>
      </c>
      <c r="G4" s="166"/>
      <c r="H4" s="167"/>
    </row>
    <row r="5" spans="1:8" x14ac:dyDescent="0.15">
      <c r="A5" s="148" t="s">
        <v>519</v>
      </c>
      <c r="B5" s="153"/>
      <c r="C5" s="154"/>
      <c r="D5" s="155">
        <v>29733</v>
      </c>
      <c r="E5" s="156"/>
      <c r="F5" s="157">
        <v>96248</v>
      </c>
      <c r="G5" s="158"/>
      <c r="H5" s="159"/>
    </row>
    <row r="6" spans="1:8" x14ac:dyDescent="0.15">
      <c r="A6" s="160"/>
      <c r="B6" s="161"/>
      <c r="C6" s="162"/>
      <c r="D6" s="163">
        <v>8142</v>
      </c>
      <c r="E6" s="164"/>
      <c r="F6" s="165">
        <v>55768</v>
      </c>
      <c r="G6" s="166"/>
      <c r="H6" s="167"/>
    </row>
    <row r="7" spans="1:8" x14ac:dyDescent="0.15">
      <c r="A7" s="148" t="s">
        <v>520</v>
      </c>
      <c r="B7" s="153"/>
      <c r="C7" s="154"/>
      <c r="D7" s="155">
        <v>45969</v>
      </c>
      <c r="E7" s="156"/>
      <c r="F7" s="157">
        <v>76413</v>
      </c>
      <c r="G7" s="158"/>
      <c r="H7" s="159"/>
    </row>
    <row r="8" spans="1:8" x14ac:dyDescent="0.15">
      <c r="A8" s="160"/>
      <c r="B8" s="161"/>
      <c r="C8" s="162"/>
      <c r="D8" s="163">
        <v>5665</v>
      </c>
      <c r="E8" s="164"/>
      <c r="F8" s="165">
        <v>39658</v>
      </c>
      <c r="G8" s="166"/>
      <c r="H8" s="167"/>
    </row>
    <row r="9" spans="1:8" x14ac:dyDescent="0.15">
      <c r="A9" s="148" t="s">
        <v>521</v>
      </c>
      <c r="B9" s="153"/>
      <c r="C9" s="154"/>
      <c r="D9" s="155">
        <v>24211</v>
      </c>
      <c r="E9" s="156"/>
      <c r="F9" s="157">
        <v>66481</v>
      </c>
      <c r="G9" s="158"/>
      <c r="H9" s="159"/>
    </row>
    <row r="10" spans="1:8" x14ac:dyDescent="0.15">
      <c r="A10" s="160"/>
      <c r="B10" s="161"/>
      <c r="C10" s="162"/>
      <c r="D10" s="163">
        <v>4209</v>
      </c>
      <c r="E10" s="164"/>
      <c r="F10" s="165">
        <v>36120</v>
      </c>
      <c r="G10" s="166"/>
      <c r="H10" s="167"/>
    </row>
    <row r="11" spans="1:8" x14ac:dyDescent="0.15">
      <c r="A11" s="148" t="s">
        <v>522</v>
      </c>
      <c r="B11" s="153"/>
      <c r="C11" s="154"/>
      <c r="D11" s="155">
        <v>34372</v>
      </c>
      <c r="E11" s="156"/>
      <c r="F11" s="157">
        <v>67825</v>
      </c>
      <c r="G11" s="158"/>
      <c r="H11" s="159"/>
    </row>
    <row r="12" spans="1:8" x14ac:dyDescent="0.15">
      <c r="A12" s="160"/>
      <c r="B12" s="161"/>
      <c r="C12" s="168"/>
      <c r="D12" s="163">
        <v>7491</v>
      </c>
      <c r="E12" s="164"/>
      <c r="F12" s="165">
        <v>39417</v>
      </c>
      <c r="G12" s="166"/>
      <c r="H12" s="167"/>
    </row>
    <row r="13" spans="1:8" x14ac:dyDescent="0.15">
      <c r="A13" s="148"/>
      <c r="B13" s="153"/>
      <c r="C13" s="169"/>
      <c r="D13" s="170">
        <v>33871</v>
      </c>
      <c r="E13" s="171"/>
      <c r="F13" s="172">
        <v>78886</v>
      </c>
      <c r="G13" s="173"/>
      <c r="H13" s="159"/>
    </row>
    <row r="14" spans="1:8" x14ac:dyDescent="0.15">
      <c r="A14" s="160"/>
      <c r="B14" s="161"/>
      <c r="C14" s="162"/>
      <c r="D14" s="163">
        <v>8399</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4.3099999999999996</v>
      </c>
      <c r="C19" s="174">
        <f>ROUND(VALUE(SUBSTITUTE(実質収支比率等に係る経年分析!G$48,"▲","-")),2)</f>
        <v>4.8499999999999996</v>
      </c>
      <c r="D19" s="174">
        <f>ROUND(VALUE(SUBSTITUTE(実質収支比率等に係る経年分析!H$48,"▲","-")),2)</f>
        <v>7.99</v>
      </c>
      <c r="E19" s="174">
        <f>ROUND(VALUE(SUBSTITUTE(実質収支比率等に係る経年分析!I$48,"▲","-")),2)</f>
        <v>6.43</v>
      </c>
      <c r="F19" s="174">
        <f>ROUND(VALUE(SUBSTITUTE(実質収支比率等に係る経年分析!J$48,"▲","-")),2)</f>
        <v>6.36</v>
      </c>
    </row>
    <row r="20" spans="1:11" x14ac:dyDescent="0.15">
      <c r="A20" s="174" t="s">
        <v>53</v>
      </c>
      <c r="B20" s="174">
        <f>ROUND(VALUE(SUBSTITUTE(実質収支比率等に係る経年分析!F$47,"▲","-")),2)</f>
        <v>7.76</v>
      </c>
      <c r="C20" s="174">
        <f>ROUND(VALUE(SUBSTITUTE(実質収支比率等に係る経年分析!G$47,"▲","-")),2)</f>
        <v>10.27</v>
      </c>
      <c r="D20" s="174">
        <f>ROUND(VALUE(SUBSTITUTE(実質収支比率等に係る経年分析!H$47,"▲","-")),2)</f>
        <v>10.39</v>
      </c>
      <c r="E20" s="174">
        <f>ROUND(VALUE(SUBSTITUTE(実質収支比率等に係る経年分析!I$47,"▲","-")),2)</f>
        <v>10.029999999999999</v>
      </c>
      <c r="F20" s="174">
        <f>ROUND(VALUE(SUBSTITUTE(実質収支比率等に係る経年分析!J$47,"▲","-")),2)</f>
        <v>11.69</v>
      </c>
    </row>
    <row r="21" spans="1:11" x14ac:dyDescent="0.15">
      <c r="A21" s="174" t="s">
        <v>54</v>
      </c>
      <c r="B21" s="174">
        <f>IF(ISNUMBER(VALUE(SUBSTITUTE(実質収支比率等に係る経年分析!F$49,"▲","-"))),ROUND(VALUE(SUBSTITUTE(実質収支比率等に係る経年分析!F$49,"▲","-")),2),NA())</f>
        <v>1.1200000000000001</v>
      </c>
      <c r="C21" s="174">
        <f>IF(ISNUMBER(VALUE(SUBSTITUTE(実質収支比率等に係る経年分析!G$49,"▲","-"))),ROUND(VALUE(SUBSTITUTE(実質収支比率等に係る経年分析!G$49,"▲","-")),2),NA())</f>
        <v>3.33</v>
      </c>
      <c r="D21" s="174">
        <f>IF(ISNUMBER(VALUE(SUBSTITUTE(実質収支比率等に係る経年分析!H$49,"▲","-"))),ROUND(VALUE(SUBSTITUTE(実質収支比率等に係る経年分析!H$49,"▲","-")),2),NA())</f>
        <v>4.1500000000000004</v>
      </c>
      <c r="E21" s="174">
        <f>IF(ISNUMBER(VALUE(SUBSTITUTE(実質収支比率等に係る経年分析!I$49,"▲","-"))),ROUND(VALUE(SUBSTITUTE(実質収支比率等に係る経年分析!I$49,"▲","-")),2),NA())</f>
        <v>3.02</v>
      </c>
      <c r="F21" s="174">
        <f>IF(ISNUMBER(VALUE(SUBSTITUTE(実質収支比率等に係る経年分析!J$49,"▲","-"))),ROUND(VALUE(SUBSTITUTE(実質収支比率等に係る経年分析!J$49,"▲","-")),2),NA())</f>
        <v>1.65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余市町後期高齢者医療特別会計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余市町国民健康保険特別会計</v>
      </c>
      <c r="B32" s="175">
        <f>IF(ROUND(VALUE(SUBSTITUTE(連結実質赤字比率に係る赤字・黒字の構成分析!F$38,"▲", "-")), 2) &lt; 0, ABS(ROUND(VALUE(SUBSTITUTE(連結実質赤字比率に係る赤字・黒字の構成分析!F$38,"▲", "-")), 2)), NA())</f>
        <v>0.79</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0.52</v>
      </c>
      <c r="E32" s="175" t="e">
        <f>IF(ROUND(VALUE(SUBSTITUTE(連結実質赤字比率に係る赤字・黒字の構成分析!G$38,"▲", "-")), 2) &gt;= 0, ABS(ROUND(VALUE(SUBSTITUTE(連結実質赤字比率に係る赤字・黒字の構成分析!G$38,"▲", "-")), 2)), NA())</f>
        <v>#N/A</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v>
      </c>
    </row>
    <row r="33" spans="1:16" x14ac:dyDescent="0.15">
      <c r="A33" s="175" t="str">
        <f>IF(連結実質赤字比率に係る赤字・黒字の構成分析!C$37="",NA(),連結実質赤字比率に係る赤字・黒字の構成分析!C$37)</f>
        <v>余市町介護保険特別会計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1.0900000000000001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1.93</v>
      </c>
    </row>
    <row r="34" spans="1:16" x14ac:dyDescent="0.15">
      <c r="A34" s="175" t="str">
        <f>IF(連結実質赤字比率に係る赤字・黒字の構成分析!C$36="",NA(),連結実質赤字比率に係る赤字・黒字の構成分析!C$36)</f>
        <v>余市町水道事業会計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4.6900000000000004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4.3099999999999996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4.8499999999999996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6.35</v>
      </c>
    </row>
    <row r="36" spans="1:16" x14ac:dyDescent="0.15">
      <c r="A36" s="175" t="str">
        <f>IF(連結実質赤字比率に係る赤字・黒字の構成分析!C$34="",NA(),連結実質赤字比率に係る赤字・黒字の構成分析!C$34)</f>
        <v>余市町公共下水道特別会計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0.85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10.039999999999999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906</v>
      </c>
      <c r="E42" s="176"/>
      <c r="F42" s="176"/>
      <c r="G42" s="176">
        <f>'実質公債費比率（分子）の構造'!L$52</f>
        <v>888</v>
      </c>
      <c r="H42" s="176"/>
      <c r="I42" s="176"/>
      <c r="J42" s="176">
        <f>'実質公債費比率（分子）の構造'!M$52</f>
        <v>880</v>
      </c>
      <c r="K42" s="176"/>
      <c r="L42" s="176"/>
      <c r="M42" s="176">
        <f>'実質公債費比率（分子）の構造'!N$52</f>
        <v>863</v>
      </c>
      <c r="N42" s="176"/>
      <c r="O42" s="176"/>
      <c r="P42" s="176">
        <f>'実質公債費比率（分子）の構造'!O$52</f>
        <v>828</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35</v>
      </c>
      <c r="C44" s="176"/>
      <c r="D44" s="176"/>
      <c r="E44" s="176">
        <f>'実質公債費比率（分子）の構造'!L$50</f>
        <v>24</v>
      </c>
      <c r="F44" s="176"/>
      <c r="G44" s="176"/>
      <c r="H44" s="176">
        <f>'実質公債費比率（分子）の構造'!M$50</f>
        <v>23</v>
      </c>
      <c r="I44" s="176"/>
      <c r="J44" s="176"/>
      <c r="K44" s="176">
        <f>'実質公債費比率（分子）の構造'!N$50</f>
        <v>12</v>
      </c>
      <c r="L44" s="176"/>
      <c r="M44" s="176"/>
      <c r="N44" s="176">
        <f>'実質公債費比率（分子）の構造'!O$50</f>
        <v>2</v>
      </c>
      <c r="O44" s="176"/>
      <c r="P44" s="176"/>
    </row>
    <row r="45" spans="1:16" x14ac:dyDescent="0.15">
      <c r="A45" s="176" t="s">
        <v>63</v>
      </c>
      <c r="B45" s="176">
        <f>'実質公債費比率（分子）の構造'!K$49</f>
        <v>103</v>
      </c>
      <c r="C45" s="176"/>
      <c r="D45" s="176"/>
      <c r="E45" s="176">
        <f>'実質公債費比率（分子）の構造'!L$49</f>
        <v>77</v>
      </c>
      <c r="F45" s="176"/>
      <c r="G45" s="176"/>
      <c r="H45" s="176">
        <f>'実質公債費比率（分子）の構造'!M$49</f>
        <v>44</v>
      </c>
      <c r="I45" s="176"/>
      <c r="J45" s="176"/>
      <c r="K45" s="176">
        <f>'実質公債費比率（分子）の構造'!N$49</f>
        <v>23</v>
      </c>
      <c r="L45" s="176"/>
      <c r="M45" s="176"/>
      <c r="N45" s="176">
        <f>'実質公債費比率（分子）の構造'!O$49</f>
        <v>19</v>
      </c>
      <c r="O45" s="176"/>
      <c r="P45" s="176"/>
    </row>
    <row r="46" spans="1:16" x14ac:dyDescent="0.15">
      <c r="A46" s="176" t="s">
        <v>64</v>
      </c>
      <c r="B46" s="176">
        <f>'実質公債費比率（分子）の構造'!K$48</f>
        <v>384</v>
      </c>
      <c r="C46" s="176"/>
      <c r="D46" s="176"/>
      <c r="E46" s="176">
        <f>'実質公債費比率（分子）の構造'!L$48</f>
        <v>381</v>
      </c>
      <c r="F46" s="176"/>
      <c r="G46" s="176"/>
      <c r="H46" s="176">
        <f>'実質公債費比率（分子）の構造'!M$48</f>
        <v>459</v>
      </c>
      <c r="I46" s="176"/>
      <c r="J46" s="176"/>
      <c r="K46" s="176">
        <f>'実質公債費比率（分子）の構造'!N$48</f>
        <v>454</v>
      </c>
      <c r="L46" s="176"/>
      <c r="M46" s="176"/>
      <c r="N46" s="176">
        <f>'実質公債費比率（分子）の構造'!O$48</f>
        <v>355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689</v>
      </c>
      <c r="C49" s="176"/>
      <c r="D49" s="176"/>
      <c r="E49" s="176">
        <f>'実質公債費比率（分子）の構造'!L$45</f>
        <v>687</v>
      </c>
      <c r="F49" s="176"/>
      <c r="G49" s="176"/>
      <c r="H49" s="176">
        <f>'実質公債費比率（分子）の構造'!M$45</f>
        <v>685</v>
      </c>
      <c r="I49" s="176"/>
      <c r="J49" s="176"/>
      <c r="K49" s="176">
        <f>'実質公債費比率（分子）の構造'!N$45</f>
        <v>685</v>
      </c>
      <c r="L49" s="176"/>
      <c r="M49" s="176"/>
      <c r="N49" s="176">
        <f>'実質公債費比率（分子）の構造'!O$45</f>
        <v>665</v>
      </c>
      <c r="O49" s="176"/>
      <c r="P49" s="176"/>
    </row>
    <row r="50" spans="1:16" x14ac:dyDescent="0.15">
      <c r="A50" s="176" t="s">
        <v>67</v>
      </c>
      <c r="B50" s="176" t="e">
        <f>NA()</f>
        <v>#N/A</v>
      </c>
      <c r="C50" s="176">
        <f>IF(ISNUMBER('実質公債費比率（分子）の構造'!K$53),'実質公債費比率（分子）の構造'!K$53,NA())</f>
        <v>305</v>
      </c>
      <c r="D50" s="176" t="e">
        <f>NA()</f>
        <v>#N/A</v>
      </c>
      <c r="E50" s="176" t="e">
        <f>NA()</f>
        <v>#N/A</v>
      </c>
      <c r="F50" s="176">
        <f>IF(ISNUMBER('実質公債費比率（分子）の構造'!L$53),'実質公債費比率（分子）の構造'!L$53,NA())</f>
        <v>281</v>
      </c>
      <c r="G50" s="176" t="e">
        <f>NA()</f>
        <v>#N/A</v>
      </c>
      <c r="H50" s="176" t="e">
        <f>NA()</f>
        <v>#N/A</v>
      </c>
      <c r="I50" s="176">
        <f>IF(ISNUMBER('実質公債費比率（分子）の構造'!M$53),'実質公債費比率（分子）の構造'!M$53,NA())</f>
        <v>331</v>
      </c>
      <c r="J50" s="176" t="e">
        <f>NA()</f>
        <v>#N/A</v>
      </c>
      <c r="K50" s="176" t="e">
        <f>NA()</f>
        <v>#N/A</v>
      </c>
      <c r="L50" s="176">
        <f>IF(ISNUMBER('実質公債費比率（分子）の構造'!N$53),'実質公債費比率（分子）の構造'!N$53,NA())</f>
        <v>311</v>
      </c>
      <c r="M50" s="176" t="e">
        <f>NA()</f>
        <v>#N/A</v>
      </c>
      <c r="N50" s="176" t="e">
        <f>NA()</f>
        <v>#N/A</v>
      </c>
      <c r="O50" s="176">
        <f>IF(ISNUMBER('実質公債費比率（分子）の構造'!O$53),'実質公債費比率（分子）の構造'!O$53,NA())</f>
        <v>213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8880</v>
      </c>
      <c r="E56" s="175"/>
      <c r="F56" s="175"/>
      <c r="G56" s="175">
        <f>'将来負担比率（分子）の構造'!J$52</f>
        <v>8542</v>
      </c>
      <c r="H56" s="175"/>
      <c r="I56" s="175"/>
      <c r="J56" s="175">
        <f>'将来負担比率（分子）の構造'!K$52</f>
        <v>8253</v>
      </c>
      <c r="K56" s="175"/>
      <c r="L56" s="175"/>
      <c r="M56" s="175">
        <f>'将来負担比率（分子）の構造'!L$52</f>
        <v>7819</v>
      </c>
      <c r="N56" s="175"/>
      <c r="O56" s="175"/>
      <c r="P56" s="175">
        <f>'将来負担比率（分子）の構造'!M$52</f>
        <v>7397</v>
      </c>
    </row>
    <row r="57" spans="1:16" x14ac:dyDescent="0.15">
      <c r="A57" s="175" t="s">
        <v>42</v>
      </c>
      <c r="B57" s="175"/>
      <c r="C57" s="175"/>
      <c r="D57" s="175">
        <f>'将来負担比率（分子）の構造'!I$51</f>
        <v>1669</v>
      </c>
      <c r="E57" s="175"/>
      <c r="F57" s="175"/>
      <c r="G57" s="175">
        <f>'将来負担比率（分子）の構造'!J$51</f>
        <v>1621</v>
      </c>
      <c r="H57" s="175"/>
      <c r="I57" s="175"/>
      <c r="J57" s="175">
        <f>'将来負担比率（分子）の構造'!K$51</f>
        <v>1499</v>
      </c>
      <c r="K57" s="175"/>
      <c r="L57" s="175"/>
      <c r="M57" s="175">
        <f>'将来負担比率（分子）の構造'!L$51</f>
        <v>1402</v>
      </c>
      <c r="N57" s="175"/>
      <c r="O57" s="175"/>
      <c r="P57" s="175">
        <f>'将来負担比率（分子）の構造'!M$51</f>
        <v>1400</v>
      </c>
    </row>
    <row r="58" spans="1:16" x14ac:dyDescent="0.15">
      <c r="A58" s="175" t="s">
        <v>41</v>
      </c>
      <c r="B58" s="175"/>
      <c r="C58" s="175"/>
      <c r="D58" s="175">
        <f>'将来負担比率（分子）の構造'!I$50</f>
        <v>1102</v>
      </c>
      <c r="E58" s="175"/>
      <c r="F58" s="175"/>
      <c r="G58" s="175">
        <f>'将来負担比率（分子）の構造'!J$50</f>
        <v>1357</v>
      </c>
      <c r="H58" s="175"/>
      <c r="I58" s="175"/>
      <c r="J58" s="175">
        <f>'将来負担比率（分子）の構造'!K$50</f>
        <v>1981</v>
      </c>
      <c r="K58" s="175"/>
      <c r="L58" s="175"/>
      <c r="M58" s="175">
        <f>'将来負担比率（分子）の構造'!L$50</f>
        <v>2470</v>
      </c>
      <c r="N58" s="175"/>
      <c r="O58" s="175"/>
      <c r="P58" s="175">
        <f>'将来負担比率（分子）の構造'!M$50</f>
        <v>3100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5</v>
      </c>
      <c r="C61" s="175"/>
      <c r="D61" s="175"/>
      <c r="E61" s="175">
        <f>'将来負担比率（分子）の構造'!J$46</f>
        <v>4</v>
      </c>
      <c r="F61" s="175"/>
      <c r="G61" s="175"/>
      <c r="H61" s="175">
        <f>'将来負担比率（分子）の構造'!K$46</f>
        <v>4</v>
      </c>
      <c r="I61" s="175"/>
      <c r="J61" s="175"/>
      <c r="K61" s="175">
        <f>'将来負担比率（分子）の構造'!L$46</f>
        <v>3</v>
      </c>
      <c r="L61" s="175"/>
      <c r="M61" s="175"/>
      <c r="N61" s="175">
        <f>'将来負担比率（分子）の構造'!M$46</f>
        <v>2</v>
      </c>
      <c r="O61" s="175"/>
      <c r="P61" s="175"/>
    </row>
    <row r="62" spans="1:16" x14ac:dyDescent="0.15">
      <c r="A62" s="175" t="s">
        <v>35</v>
      </c>
      <c r="B62" s="175">
        <f>'将来負担比率（分子）の構造'!I$45</f>
        <v>1282</v>
      </c>
      <c r="C62" s="175"/>
      <c r="D62" s="175"/>
      <c r="E62" s="175">
        <f>'将来負担比率（分子）の構造'!J$45</f>
        <v>1289</v>
      </c>
      <c r="F62" s="175"/>
      <c r="G62" s="175"/>
      <c r="H62" s="175">
        <f>'将来負担比率（分子）の構造'!K$45</f>
        <v>1339</v>
      </c>
      <c r="I62" s="175"/>
      <c r="J62" s="175"/>
      <c r="K62" s="175">
        <f>'将来負担比率（分子）の構造'!L$45</f>
        <v>1359</v>
      </c>
      <c r="L62" s="175"/>
      <c r="M62" s="175"/>
      <c r="N62" s="175">
        <f>'将来負担比率（分子）の構造'!M$45</f>
        <v>1261</v>
      </c>
      <c r="O62" s="175"/>
      <c r="P62" s="175"/>
    </row>
    <row r="63" spans="1:16" x14ac:dyDescent="0.15">
      <c r="A63" s="175" t="s">
        <v>34</v>
      </c>
      <c r="B63" s="175">
        <f>'将来負担比率（分子）の構造'!I$44</f>
        <v>262</v>
      </c>
      <c r="C63" s="175"/>
      <c r="D63" s="175"/>
      <c r="E63" s="175">
        <f>'将来負担比率（分子）の構造'!J$44</f>
        <v>182</v>
      </c>
      <c r="F63" s="175"/>
      <c r="G63" s="175"/>
      <c r="H63" s="175">
        <f>'将来負担比率（分子）の構造'!K$44</f>
        <v>141</v>
      </c>
      <c r="I63" s="175"/>
      <c r="J63" s="175"/>
      <c r="K63" s="175">
        <f>'将来負担比率（分子）の構造'!L$44</f>
        <v>118</v>
      </c>
      <c r="L63" s="175"/>
      <c r="M63" s="175"/>
      <c r="N63" s="175">
        <f>'将来負担比率（分子）の構造'!M$44</f>
        <v>100</v>
      </c>
      <c r="O63" s="175"/>
      <c r="P63" s="175"/>
    </row>
    <row r="64" spans="1:16" x14ac:dyDescent="0.15">
      <c r="A64" s="175" t="s">
        <v>33</v>
      </c>
      <c r="B64" s="175">
        <f>'将来負担比率（分子）の構造'!I$43</f>
        <v>6861</v>
      </c>
      <c r="C64" s="175"/>
      <c r="D64" s="175"/>
      <c r="E64" s="175">
        <f>'将来負担比率（分子）の構造'!J$43</f>
        <v>6112</v>
      </c>
      <c r="F64" s="175"/>
      <c r="G64" s="175"/>
      <c r="H64" s="175">
        <f>'将来負担比率（分子）の構造'!K$43</f>
        <v>5608</v>
      </c>
      <c r="I64" s="175"/>
      <c r="J64" s="175"/>
      <c r="K64" s="175">
        <f>'将来負担比率（分子）の構造'!L$43</f>
        <v>5648</v>
      </c>
      <c r="L64" s="175"/>
      <c r="M64" s="175"/>
      <c r="N64" s="175">
        <f>'将来負担比率（分子）の構造'!M$43</f>
        <v>6186</v>
      </c>
      <c r="O64" s="175"/>
      <c r="P64" s="175"/>
    </row>
    <row r="65" spans="1:16" x14ac:dyDescent="0.15">
      <c r="A65" s="175" t="s">
        <v>32</v>
      </c>
      <c r="B65" s="175">
        <f>'将来負担比率（分子）の構造'!I$42</f>
        <v>78</v>
      </c>
      <c r="C65" s="175"/>
      <c r="D65" s="175"/>
      <c r="E65" s="175">
        <f>'将来負担比率（分子）の構造'!J$42</f>
        <v>55</v>
      </c>
      <c r="F65" s="175"/>
      <c r="G65" s="175"/>
      <c r="H65" s="175">
        <f>'将来負担比率（分子）の構造'!K$42</f>
        <v>33</v>
      </c>
      <c r="I65" s="175"/>
      <c r="J65" s="175"/>
      <c r="K65" s="175">
        <f>'将来負担比率（分子）の構造'!L$42</f>
        <v>21</v>
      </c>
      <c r="L65" s="175"/>
      <c r="M65" s="175"/>
      <c r="N65" s="175">
        <f>'将来負担比率（分子）の構造'!M$42</f>
        <v>19</v>
      </c>
      <c r="O65" s="175"/>
      <c r="P65" s="175"/>
    </row>
    <row r="66" spans="1:16" x14ac:dyDescent="0.15">
      <c r="A66" s="175" t="s">
        <v>31</v>
      </c>
      <c r="B66" s="175">
        <f>'将来負担比率（分子）の構造'!I$41</f>
        <v>6537</v>
      </c>
      <c r="C66" s="175"/>
      <c r="D66" s="175"/>
      <c r="E66" s="175">
        <f>'将来負担比率（分子）の構造'!J$41</f>
        <v>6274</v>
      </c>
      <c r="F66" s="175"/>
      <c r="G66" s="175"/>
      <c r="H66" s="175">
        <f>'将来負担比率（分子）の構造'!K$41</f>
        <v>6035</v>
      </c>
      <c r="I66" s="175"/>
      <c r="J66" s="175"/>
      <c r="K66" s="175">
        <f>'将来負担比率（分子）の構造'!L$41</f>
        <v>5352</v>
      </c>
      <c r="L66" s="175"/>
      <c r="M66" s="175"/>
      <c r="N66" s="175">
        <f>'将来負担比率（分子）の構造'!M$41</f>
        <v>5061</v>
      </c>
      <c r="O66" s="175"/>
      <c r="P66" s="175"/>
    </row>
    <row r="67" spans="1:16" x14ac:dyDescent="0.15">
      <c r="A67" s="175" t="s">
        <v>71</v>
      </c>
      <c r="B67" s="175" t="e">
        <f>NA()</f>
        <v>#N/A</v>
      </c>
      <c r="C67" s="175">
        <f>IF(ISNUMBER('将来負担比率（分子）の構造'!I$53), IF('将来負担比率（分子）の構造'!I$53 &lt; 0, 0, '将来負担比率（分子）の構造'!I$53), NA())</f>
        <v>3373</v>
      </c>
      <c r="D67" s="175" t="e">
        <f>NA()</f>
        <v>#N/A</v>
      </c>
      <c r="E67" s="175" t="e">
        <f>NA()</f>
        <v>#N/A</v>
      </c>
      <c r="F67" s="175">
        <f>IF(ISNUMBER('将来負担比率（分子）の構造'!J$53), IF('将来負担比率（分子）の構造'!J$53 &lt; 0, 0, '将来負担比率（分子）の構造'!J$53), NA())</f>
        <v>2397</v>
      </c>
      <c r="G67" s="175" t="e">
        <f>NA()</f>
        <v>#N/A</v>
      </c>
      <c r="H67" s="175" t="e">
        <f>NA()</f>
        <v>#N/A</v>
      </c>
      <c r="I67" s="175">
        <f>IF(ISNUMBER('将来負担比率（分子）の構造'!K$53), IF('将来負担比率（分子）の構造'!K$53 &lt; 0, 0, '将来負担比率（分子）の構造'!K$53), NA())</f>
        <v>1426</v>
      </c>
      <c r="J67" s="175" t="e">
        <f>NA()</f>
        <v>#N/A</v>
      </c>
      <c r="K67" s="175" t="e">
        <f>NA()</f>
        <v>#N/A</v>
      </c>
      <c r="L67" s="175">
        <f>IF(ISNUMBER('将来負担比率（分子）の構造'!L$53), IF('将来負担比率（分子）の構造'!L$53 &lt; 0, 0, '将来負担比率（分子）の構造'!L$53), NA())</f>
        <v>809</v>
      </c>
      <c r="M67" s="175" t="e">
        <f>NA()</f>
        <v>#N/A</v>
      </c>
      <c r="N67" s="175" t="e">
        <f>NA()</f>
        <v>#N/A</v>
      </c>
      <c r="O67" s="175">
        <f>IF(ISNUMBER('将来負担比率（分子）の構造'!M$53), IF('将来負担比率（分子）の構造'!M$53 &lt; 0, 0, '将来負担比率（分子）の構造'!M$53), NA())</f>
        <v>732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637</v>
      </c>
      <c r="C72" s="179">
        <f>基金残高に係る経年分析!G55</f>
        <v>597</v>
      </c>
      <c r="D72" s="179">
        <f>基金残高に係る経年分析!H55</f>
        <v>697</v>
      </c>
    </row>
    <row r="73" spans="1:16" x14ac:dyDescent="0.15">
      <c r="A73" s="178" t="s">
        <v>74</v>
      </c>
      <c r="B73" s="179">
        <f>基金残高に係る経年分析!F56</f>
        <v>216</v>
      </c>
      <c r="C73" s="179">
        <f>基金残高に係る経年分析!G56</f>
        <v>311</v>
      </c>
      <c r="D73" s="179">
        <f>基金残高に係る経年分析!H56</f>
        <v>321</v>
      </c>
    </row>
    <row r="74" spans="1:16" x14ac:dyDescent="0.15">
      <c r="A74" s="178" t="s">
        <v>75</v>
      </c>
      <c r="B74" s="179">
        <f>基金残高に係る経年分析!F57</f>
        <v>915</v>
      </c>
      <c r="C74" s="179">
        <f>基金残高に係る経年分析!G57</f>
        <v>1338</v>
      </c>
      <c r="D74" s="179">
        <f>基金残高に係る経年分析!H57</f>
        <v>1825</v>
      </c>
    </row>
  </sheetData>
  <sheetProtection algorithmName="SHA-512" hashValue="P7T1G6ppjWhuqu982tGm81t52+e4FefblmbSo0BWmJQZEhZkK+PUk3BIK3sgMT4vj1fP7+jx17So0Nk/7mno8Q==" saltValue="upgT5giHBQZct37qpEOO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L5" sqref="AL5:AO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1855448</v>
      </c>
      <c r="S5" s="677"/>
      <c r="T5" s="677"/>
      <c r="U5" s="677"/>
      <c r="V5" s="677"/>
      <c r="W5" s="677"/>
      <c r="X5" s="677"/>
      <c r="Y5" s="702"/>
      <c r="Z5" s="715">
        <v>15.9</v>
      </c>
      <c r="AA5" s="715"/>
      <c r="AB5" s="715"/>
      <c r="AC5" s="715"/>
      <c r="AD5" s="716">
        <v>1746957</v>
      </c>
      <c r="AE5" s="716"/>
      <c r="AF5" s="716"/>
      <c r="AG5" s="716"/>
      <c r="AH5" s="716"/>
      <c r="AI5" s="716"/>
      <c r="AJ5" s="716"/>
      <c r="AK5" s="716"/>
      <c r="AL5" s="703">
        <v>29.2</v>
      </c>
      <c r="AM5" s="685"/>
      <c r="AN5" s="685"/>
      <c r="AO5" s="704"/>
      <c r="AP5" s="679" t="s">
        <v>216</v>
      </c>
      <c r="AQ5" s="680"/>
      <c r="AR5" s="680"/>
      <c r="AS5" s="680"/>
      <c r="AT5" s="680"/>
      <c r="AU5" s="680"/>
      <c r="AV5" s="680"/>
      <c r="AW5" s="680"/>
      <c r="AX5" s="680"/>
      <c r="AY5" s="680"/>
      <c r="AZ5" s="680"/>
      <c r="BA5" s="680"/>
      <c r="BB5" s="680"/>
      <c r="BC5" s="680"/>
      <c r="BD5" s="680"/>
      <c r="BE5" s="680"/>
      <c r="BF5" s="681"/>
      <c r="BG5" s="621">
        <v>1746957</v>
      </c>
      <c r="BH5" s="622"/>
      <c r="BI5" s="622"/>
      <c r="BJ5" s="622"/>
      <c r="BK5" s="622"/>
      <c r="BL5" s="622"/>
      <c r="BM5" s="622"/>
      <c r="BN5" s="623"/>
      <c r="BO5" s="659">
        <v>94.2</v>
      </c>
      <c r="BP5" s="659"/>
      <c r="BQ5" s="659"/>
      <c r="BR5" s="659"/>
      <c r="BS5" s="660">
        <v>15950</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90948</v>
      </c>
      <c r="S6" s="622"/>
      <c r="T6" s="622"/>
      <c r="U6" s="622"/>
      <c r="V6" s="622"/>
      <c r="W6" s="622"/>
      <c r="X6" s="622"/>
      <c r="Y6" s="623"/>
      <c r="Z6" s="659">
        <v>0.8</v>
      </c>
      <c r="AA6" s="659"/>
      <c r="AB6" s="659"/>
      <c r="AC6" s="659"/>
      <c r="AD6" s="660">
        <v>90948</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1746957</v>
      </c>
      <c r="BH6" s="622"/>
      <c r="BI6" s="622"/>
      <c r="BJ6" s="622"/>
      <c r="BK6" s="622"/>
      <c r="BL6" s="622"/>
      <c r="BM6" s="622"/>
      <c r="BN6" s="623"/>
      <c r="BO6" s="659">
        <v>94.2</v>
      </c>
      <c r="BP6" s="659"/>
      <c r="BQ6" s="659"/>
      <c r="BR6" s="659"/>
      <c r="BS6" s="660">
        <v>15950</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123520</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123520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595</v>
      </c>
      <c r="S7" s="622"/>
      <c r="T7" s="622"/>
      <c r="U7" s="622"/>
      <c r="V7" s="622"/>
      <c r="W7" s="622"/>
      <c r="X7" s="622"/>
      <c r="Y7" s="623"/>
      <c r="Z7" s="659">
        <v>0</v>
      </c>
      <c r="AA7" s="659"/>
      <c r="AB7" s="659"/>
      <c r="AC7" s="659"/>
      <c r="AD7" s="660">
        <v>595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807224</v>
      </c>
      <c r="BH7" s="622"/>
      <c r="BI7" s="622"/>
      <c r="BJ7" s="622"/>
      <c r="BK7" s="622"/>
      <c r="BL7" s="622"/>
      <c r="BM7" s="622"/>
      <c r="BN7" s="623"/>
      <c r="BO7" s="659">
        <v>43.5</v>
      </c>
      <c r="BP7" s="659"/>
      <c r="BQ7" s="659"/>
      <c r="BR7" s="659"/>
      <c r="BS7" s="660">
        <v>15950</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2572949</v>
      </c>
      <c r="CS7" s="622"/>
      <c r="CT7" s="622"/>
      <c r="CU7" s="622"/>
      <c r="CV7" s="622"/>
      <c r="CW7" s="622"/>
      <c r="CX7" s="622"/>
      <c r="CY7" s="623"/>
      <c r="CZ7" s="659">
        <v>22.7</v>
      </c>
      <c r="DA7" s="659"/>
      <c r="DB7" s="659"/>
      <c r="DC7" s="659"/>
      <c r="DD7" s="627">
        <v>56548</v>
      </c>
      <c r="DE7" s="622"/>
      <c r="DF7" s="622"/>
      <c r="DG7" s="622"/>
      <c r="DH7" s="622"/>
      <c r="DI7" s="622"/>
      <c r="DJ7" s="622"/>
      <c r="DK7" s="622"/>
      <c r="DL7" s="622"/>
      <c r="DM7" s="622"/>
      <c r="DN7" s="622"/>
      <c r="DO7" s="622"/>
      <c r="DP7" s="623"/>
      <c r="DQ7" s="627">
        <v>1113433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5517</v>
      </c>
      <c r="S8" s="622"/>
      <c r="T8" s="622"/>
      <c r="U8" s="622"/>
      <c r="V8" s="622"/>
      <c r="W8" s="622"/>
      <c r="X8" s="622"/>
      <c r="Y8" s="623"/>
      <c r="Z8" s="659">
        <v>0</v>
      </c>
      <c r="AA8" s="659"/>
      <c r="AB8" s="659"/>
      <c r="AC8" s="659"/>
      <c r="AD8" s="660">
        <v>5517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28494</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3337881</v>
      </c>
      <c r="CS8" s="622"/>
      <c r="CT8" s="622"/>
      <c r="CU8" s="622"/>
      <c r="CV8" s="622"/>
      <c r="CW8" s="622"/>
      <c r="CX8" s="622"/>
      <c r="CY8" s="623"/>
      <c r="CZ8" s="659">
        <v>29.5</v>
      </c>
      <c r="DA8" s="659"/>
      <c r="DB8" s="659"/>
      <c r="DC8" s="659"/>
      <c r="DD8" s="627" t="s">
        <v>122</v>
      </c>
      <c r="DE8" s="622"/>
      <c r="DF8" s="622"/>
      <c r="DG8" s="622"/>
      <c r="DH8" s="622"/>
      <c r="DI8" s="622"/>
      <c r="DJ8" s="622"/>
      <c r="DK8" s="622"/>
      <c r="DL8" s="622"/>
      <c r="DM8" s="622"/>
      <c r="DN8" s="622"/>
      <c r="DO8" s="622"/>
      <c r="DP8" s="623"/>
      <c r="DQ8" s="627">
        <v>2054913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6353</v>
      </c>
      <c r="S9" s="622"/>
      <c r="T9" s="622"/>
      <c r="U9" s="622"/>
      <c r="V9" s="622"/>
      <c r="W9" s="622"/>
      <c r="X9" s="622"/>
      <c r="Y9" s="623"/>
      <c r="Z9" s="659">
        <v>0.1</v>
      </c>
      <c r="AA9" s="659"/>
      <c r="AB9" s="659"/>
      <c r="AC9" s="659"/>
      <c r="AD9" s="660">
        <v>6353</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667493</v>
      </c>
      <c r="BH9" s="622"/>
      <c r="BI9" s="622"/>
      <c r="BJ9" s="622"/>
      <c r="BK9" s="622"/>
      <c r="BL9" s="622"/>
      <c r="BM9" s="622"/>
      <c r="BN9" s="623"/>
      <c r="BO9" s="659">
        <v>36</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841441</v>
      </c>
      <c r="CS9" s="622"/>
      <c r="CT9" s="622"/>
      <c r="CU9" s="622"/>
      <c r="CV9" s="622"/>
      <c r="CW9" s="622"/>
      <c r="CX9" s="622"/>
      <c r="CY9" s="623"/>
      <c r="CZ9" s="659">
        <v>7.4</v>
      </c>
      <c r="DA9" s="659"/>
      <c r="DB9" s="659"/>
      <c r="DC9" s="659"/>
      <c r="DD9" s="627">
        <v>25960</v>
      </c>
      <c r="DE9" s="622"/>
      <c r="DF9" s="622"/>
      <c r="DG9" s="622"/>
      <c r="DH9" s="622"/>
      <c r="DI9" s="622"/>
      <c r="DJ9" s="622"/>
      <c r="DK9" s="622"/>
      <c r="DL9" s="622"/>
      <c r="DM9" s="622"/>
      <c r="DN9" s="622"/>
      <c r="DO9" s="622"/>
      <c r="DP9" s="623"/>
      <c r="DQ9" s="627">
        <v>676320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55368</v>
      </c>
      <c r="BH10" s="622"/>
      <c r="BI10" s="622"/>
      <c r="BJ10" s="622"/>
      <c r="BK10" s="622"/>
      <c r="BL10" s="622"/>
      <c r="BM10" s="622"/>
      <c r="BN10" s="623"/>
      <c r="BO10" s="659">
        <v>3</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36646</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21301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464446</v>
      </c>
      <c r="S11" s="622"/>
      <c r="T11" s="622"/>
      <c r="U11" s="622"/>
      <c r="V11" s="622"/>
      <c r="W11" s="622"/>
      <c r="X11" s="622"/>
      <c r="Y11" s="623"/>
      <c r="Z11" s="624">
        <v>4</v>
      </c>
      <c r="AA11" s="625"/>
      <c r="AB11" s="625"/>
      <c r="AC11" s="626"/>
      <c r="AD11" s="627">
        <v>464446</v>
      </c>
      <c r="AE11" s="622"/>
      <c r="AF11" s="622"/>
      <c r="AG11" s="622"/>
      <c r="AH11" s="622"/>
      <c r="AI11" s="622"/>
      <c r="AJ11" s="622"/>
      <c r="AK11" s="623"/>
      <c r="AL11" s="624">
        <v>7.8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55869</v>
      </c>
      <c r="BH11" s="622"/>
      <c r="BI11" s="622"/>
      <c r="BJ11" s="622"/>
      <c r="BK11" s="622"/>
      <c r="BL11" s="622"/>
      <c r="BM11" s="622"/>
      <c r="BN11" s="623"/>
      <c r="BO11" s="659">
        <v>3</v>
      </c>
      <c r="BP11" s="659"/>
      <c r="BQ11" s="659"/>
      <c r="BR11" s="659"/>
      <c r="BS11" s="660">
        <v>15950</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265965</v>
      </c>
      <c r="CS11" s="622"/>
      <c r="CT11" s="622"/>
      <c r="CU11" s="622"/>
      <c r="CV11" s="622"/>
      <c r="CW11" s="622"/>
      <c r="CX11" s="622"/>
      <c r="CY11" s="623"/>
      <c r="CZ11" s="659">
        <v>2.4</v>
      </c>
      <c r="DA11" s="659"/>
      <c r="DB11" s="659"/>
      <c r="DC11" s="659"/>
      <c r="DD11" s="627">
        <v>44989</v>
      </c>
      <c r="DE11" s="622"/>
      <c r="DF11" s="622"/>
      <c r="DG11" s="622"/>
      <c r="DH11" s="622"/>
      <c r="DI11" s="622"/>
      <c r="DJ11" s="622"/>
      <c r="DK11" s="622"/>
      <c r="DL11" s="622"/>
      <c r="DM11" s="622"/>
      <c r="DN11" s="622"/>
      <c r="DO11" s="622"/>
      <c r="DP11" s="623"/>
      <c r="DQ11" s="627">
        <v>156045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718</v>
      </c>
      <c r="S12" s="622"/>
      <c r="T12" s="622"/>
      <c r="U12" s="622"/>
      <c r="V12" s="622"/>
      <c r="W12" s="622"/>
      <c r="X12" s="622"/>
      <c r="Y12" s="623"/>
      <c r="Z12" s="659">
        <v>0</v>
      </c>
      <c r="AA12" s="659"/>
      <c r="AB12" s="659"/>
      <c r="AC12" s="659"/>
      <c r="AD12" s="660">
        <v>718</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683406</v>
      </c>
      <c r="BH12" s="622"/>
      <c r="BI12" s="622"/>
      <c r="BJ12" s="622"/>
      <c r="BK12" s="622"/>
      <c r="BL12" s="622"/>
      <c r="BM12" s="622"/>
      <c r="BN12" s="623"/>
      <c r="BO12" s="659">
        <v>36.799999999999997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340601</v>
      </c>
      <c r="CS12" s="622"/>
      <c r="CT12" s="622"/>
      <c r="CU12" s="622"/>
      <c r="CV12" s="622"/>
      <c r="CW12" s="622"/>
      <c r="CX12" s="622"/>
      <c r="CY12" s="623"/>
      <c r="CZ12" s="659">
        <v>3</v>
      </c>
      <c r="DA12" s="659"/>
      <c r="DB12" s="659"/>
      <c r="DC12" s="659"/>
      <c r="DD12" s="627">
        <v>31206</v>
      </c>
      <c r="DE12" s="622"/>
      <c r="DF12" s="622"/>
      <c r="DG12" s="622"/>
      <c r="DH12" s="622"/>
      <c r="DI12" s="622"/>
      <c r="DJ12" s="622"/>
      <c r="DK12" s="622"/>
      <c r="DL12" s="622"/>
      <c r="DM12" s="622"/>
      <c r="DN12" s="622"/>
      <c r="DO12" s="622"/>
      <c r="DP12" s="623"/>
      <c r="DQ12" s="627">
        <v>205757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674024</v>
      </c>
      <c r="BH13" s="622"/>
      <c r="BI13" s="622"/>
      <c r="BJ13" s="622"/>
      <c r="BK13" s="622"/>
      <c r="BL13" s="622"/>
      <c r="BM13" s="622"/>
      <c r="BN13" s="623"/>
      <c r="BO13" s="659">
        <v>36.299999999999997</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1710444</v>
      </c>
      <c r="CS13" s="622"/>
      <c r="CT13" s="622"/>
      <c r="CU13" s="622"/>
      <c r="CV13" s="622"/>
      <c r="CW13" s="622"/>
      <c r="CX13" s="622"/>
      <c r="CY13" s="623"/>
      <c r="CZ13" s="659">
        <v>15.1</v>
      </c>
      <c r="DA13" s="659"/>
      <c r="DB13" s="659"/>
      <c r="DC13" s="659"/>
      <c r="DD13" s="627">
        <v>378713</v>
      </c>
      <c r="DE13" s="622"/>
      <c r="DF13" s="622"/>
      <c r="DG13" s="622"/>
      <c r="DH13" s="622"/>
      <c r="DI13" s="622"/>
      <c r="DJ13" s="622"/>
      <c r="DK13" s="622"/>
      <c r="DL13" s="622"/>
      <c r="DM13" s="622"/>
      <c r="DN13" s="622"/>
      <c r="DO13" s="622"/>
      <c r="DP13" s="623"/>
      <c r="DQ13" s="627">
        <v>1007017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50925</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517869</v>
      </c>
      <c r="CS14" s="622"/>
      <c r="CT14" s="622"/>
      <c r="CU14" s="622"/>
      <c r="CV14" s="622"/>
      <c r="CW14" s="622"/>
      <c r="CX14" s="622"/>
      <c r="CY14" s="623"/>
      <c r="CZ14" s="659">
        <v>4.5999999999999996</v>
      </c>
      <c r="DA14" s="659"/>
      <c r="DB14" s="659"/>
      <c r="DC14" s="659"/>
      <c r="DD14" s="627" t="s">
        <v>122</v>
      </c>
      <c r="DE14" s="622"/>
      <c r="DF14" s="622"/>
      <c r="DG14" s="622"/>
      <c r="DH14" s="622"/>
      <c r="DI14" s="622"/>
      <c r="DJ14" s="622"/>
      <c r="DK14" s="622"/>
      <c r="DL14" s="622"/>
      <c r="DM14" s="622"/>
      <c r="DN14" s="622"/>
      <c r="DO14" s="622"/>
      <c r="DP14" s="623"/>
      <c r="DQ14" s="627">
        <v>492830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205402</v>
      </c>
      <c r="BH15" s="622"/>
      <c r="BI15" s="622"/>
      <c r="BJ15" s="622"/>
      <c r="BK15" s="622"/>
      <c r="BL15" s="622"/>
      <c r="BM15" s="622"/>
      <c r="BN15" s="623"/>
      <c r="BO15" s="659">
        <v>11.1</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904428</v>
      </c>
      <c r="CS15" s="622"/>
      <c r="CT15" s="622"/>
      <c r="CU15" s="622"/>
      <c r="CV15" s="622"/>
      <c r="CW15" s="622"/>
      <c r="CX15" s="622"/>
      <c r="CY15" s="623"/>
      <c r="CZ15" s="659">
        <v>8</v>
      </c>
      <c r="DA15" s="659"/>
      <c r="DB15" s="659"/>
      <c r="DC15" s="659"/>
      <c r="DD15" s="627">
        <v>54536</v>
      </c>
      <c r="DE15" s="622"/>
      <c r="DF15" s="622"/>
      <c r="DG15" s="622"/>
      <c r="DH15" s="622"/>
      <c r="DI15" s="622"/>
      <c r="DJ15" s="622"/>
      <c r="DK15" s="622"/>
      <c r="DL15" s="622"/>
      <c r="DM15" s="622"/>
      <c r="DN15" s="622"/>
      <c r="DO15" s="622"/>
      <c r="DP15" s="623"/>
      <c r="DQ15" s="627">
        <v>686705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8880</v>
      </c>
      <c r="S16" s="622"/>
      <c r="T16" s="622"/>
      <c r="U16" s="622"/>
      <c r="V16" s="622"/>
      <c r="W16" s="622"/>
      <c r="X16" s="622"/>
      <c r="Y16" s="623"/>
      <c r="Z16" s="659">
        <v>0.1</v>
      </c>
      <c r="AA16" s="659"/>
      <c r="AB16" s="659"/>
      <c r="AC16" s="659"/>
      <c r="AD16" s="660">
        <v>8880</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31007</v>
      </c>
      <c r="S17" s="622"/>
      <c r="T17" s="622"/>
      <c r="U17" s="622"/>
      <c r="V17" s="622"/>
      <c r="W17" s="622"/>
      <c r="X17" s="622"/>
      <c r="Y17" s="623"/>
      <c r="Z17" s="659">
        <v>0.3</v>
      </c>
      <c r="AA17" s="659"/>
      <c r="AB17" s="659"/>
      <c r="AC17" s="659"/>
      <c r="AD17" s="660">
        <v>31007</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665426</v>
      </c>
      <c r="CS17" s="622"/>
      <c r="CT17" s="622"/>
      <c r="CU17" s="622"/>
      <c r="CV17" s="622"/>
      <c r="CW17" s="622"/>
      <c r="CX17" s="622"/>
      <c r="CY17" s="623"/>
      <c r="CZ17" s="659">
        <v>5.9</v>
      </c>
      <c r="DA17" s="659"/>
      <c r="DB17" s="659"/>
      <c r="DC17" s="659"/>
      <c r="DD17" s="627" t="s">
        <v>122</v>
      </c>
      <c r="DE17" s="622"/>
      <c r="DF17" s="622"/>
      <c r="DG17" s="622"/>
      <c r="DH17" s="622"/>
      <c r="DI17" s="622"/>
      <c r="DJ17" s="622"/>
      <c r="DK17" s="622"/>
      <c r="DL17" s="622"/>
      <c r="DM17" s="622"/>
      <c r="DN17" s="622"/>
      <c r="DO17" s="622"/>
      <c r="DP17" s="623"/>
      <c r="DQ17" s="627">
        <v>633325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8503</v>
      </c>
      <c r="S18" s="622"/>
      <c r="T18" s="622"/>
      <c r="U18" s="622"/>
      <c r="V18" s="622"/>
      <c r="W18" s="622"/>
      <c r="X18" s="622"/>
      <c r="Y18" s="623"/>
      <c r="Z18" s="659">
        <v>0.1</v>
      </c>
      <c r="AA18" s="659"/>
      <c r="AB18" s="659"/>
      <c r="AC18" s="659"/>
      <c r="AD18" s="660">
        <v>8503</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8503</v>
      </c>
      <c r="S19" s="622"/>
      <c r="T19" s="622"/>
      <c r="U19" s="622"/>
      <c r="V19" s="622"/>
      <c r="W19" s="622"/>
      <c r="X19" s="622"/>
      <c r="Y19" s="623"/>
      <c r="Z19" s="659">
        <v>0.1</v>
      </c>
      <c r="AA19" s="659"/>
      <c r="AB19" s="659"/>
      <c r="AC19" s="659"/>
      <c r="AD19" s="660">
        <v>8503</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108491</v>
      </c>
      <c r="BH19" s="622"/>
      <c r="BI19" s="622"/>
      <c r="BJ19" s="622"/>
      <c r="BK19" s="622"/>
      <c r="BL19" s="622"/>
      <c r="BM19" s="622"/>
      <c r="BN19" s="623"/>
      <c r="BO19" s="659">
        <v>5.8</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108491</v>
      </c>
      <c r="BH20" s="622"/>
      <c r="BI20" s="622"/>
      <c r="BJ20" s="622"/>
      <c r="BK20" s="622"/>
      <c r="BL20" s="622"/>
      <c r="BM20" s="622"/>
      <c r="BN20" s="623"/>
      <c r="BO20" s="659">
        <v>5.8</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11317170</v>
      </c>
      <c r="CS20" s="622"/>
      <c r="CT20" s="622"/>
      <c r="CU20" s="622"/>
      <c r="CV20" s="622"/>
      <c r="CW20" s="622"/>
      <c r="CX20" s="622"/>
      <c r="CY20" s="623"/>
      <c r="CZ20" s="659">
        <v>100</v>
      </c>
      <c r="DA20" s="659"/>
      <c r="DB20" s="659"/>
      <c r="DC20" s="659"/>
      <c r="DD20" s="627">
        <v>591952</v>
      </c>
      <c r="DE20" s="622"/>
      <c r="DF20" s="622"/>
      <c r="DG20" s="622"/>
      <c r="DH20" s="622"/>
      <c r="DI20" s="622"/>
      <c r="DJ20" s="622"/>
      <c r="DK20" s="622"/>
      <c r="DL20" s="622"/>
      <c r="DM20" s="622"/>
      <c r="DN20" s="622"/>
      <c r="DO20" s="622"/>
      <c r="DP20" s="623"/>
      <c r="DQ20" s="627">
        <v>7171166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3987143</v>
      </c>
      <c r="S21" s="622"/>
      <c r="T21" s="622"/>
      <c r="U21" s="622"/>
      <c r="V21" s="622"/>
      <c r="W21" s="622"/>
      <c r="X21" s="622"/>
      <c r="Y21" s="623"/>
      <c r="Z21" s="659">
        <v>34.1</v>
      </c>
      <c r="AA21" s="659"/>
      <c r="AB21" s="659"/>
      <c r="AC21" s="659"/>
      <c r="AD21" s="660">
        <v>3615896</v>
      </c>
      <c r="AE21" s="660"/>
      <c r="AF21" s="660"/>
      <c r="AG21" s="660"/>
      <c r="AH21" s="660"/>
      <c r="AI21" s="660"/>
      <c r="AJ21" s="660"/>
      <c r="AK21" s="660"/>
      <c r="AL21" s="624">
        <v>60.4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3615896</v>
      </c>
      <c r="S22" s="622"/>
      <c r="T22" s="622"/>
      <c r="U22" s="622"/>
      <c r="V22" s="622"/>
      <c r="W22" s="622"/>
      <c r="X22" s="622"/>
      <c r="Y22" s="623"/>
      <c r="Z22" s="659">
        <v>30.9</v>
      </c>
      <c r="AA22" s="659"/>
      <c r="AB22" s="659"/>
      <c r="AC22" s="659"/>
      <c r="AD22" s="660">
        <v>3615896</v>
      </c>
      <c r="AE22" s="660"/>
      <c r="AF22" s="660"/>
      <c r="AG22" s="660"/>
      <c r="AH22" s="660"/>
      <c r="AI22" s="660"/>
      <c r="AJ22" s="660"/>
      <c r="AK22" s="660"/>
      <c r="AL22" s="624">
        <v>60.4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371247</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108491</v>
      </c>
      <c r="BH23" s="622"/>
      <c r="BI23" s="622"/>
      <c r="BJ23" s="622"/>
      <c r="BK23" s="622"/>
      <c r="BL23" s="622"/>
      <c r="BM23" s="622"/>
      <c r="BN23" s="623"/>
      <c r="BO23" s="659">
        <v>5.8</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4405187</v>
      </c>
      <c r="CS24" s="677"/>
      <c r="CT24" s="677"/>
      <c r="CU24" s="677"/>
      <c r="CV24" s="677"/>
      <c r="CW24" s="677"/>
      <c r="CX24" s="677"/>
      <c r="CY24" s="702"/>
      <c r="CZ24" s="703">
        <v>38.9</v>
      </c>
      <c r="DA24" s="685"/>
      <c r="DB24" s="685"/>
      <c r="DC24" s="705"/>
      <c r="DD24" s="701">
        <v>3103608</v>
      </c>
      <c r="DE24" s="677"/>
      <c r="DF24" s="677"/>
      <c r="DG24" s="677"/>
      <c r="DH24" s="677"/>
      <c r="DI24" s="677"/>
      <c r="DJ24" s="677"/>
      <c r="DK24" s="702"/>
      <c r="DL24" s="701">
        <v>2400315</v>
      </c>
      <c r="DM24" s="677"/>
      <c r="DN24" s="677"/>
      <c r="DO24" s="677"/>
      <c r="DP24" s="677"/>
      <c r="DQ24" s="677"/>
      <c r="DR24" s="677"/>
      <c r="DS24" s="677"/>
      <c r="DT24" s="677"/>
      <c r="DU24" s="677"/>
      <c r="DV24" s="702"/>
      <c r="DW24" s="703">
        <v>39.9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6459558</v>
      </c>
      <c r="S25" s="622"/>
      <c r="T25" s="622"/>
      <c r="U25" s="622"/>
      <c r="V25" s="622"/>
      <c r="W25" s="622"/>
      <c r="X25" s="622"/>
      <c r="Y25" s="623"/>
      <c r="Z25" s="659">
        <v>55.2</v>
      </c>
      <c r="AA25" s="659"/>
      <c r="AB25" s="659"/>
      <c r="AC25" s="659"/>
      <c r="AD25" s="660">
        <v>5979820</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1799818</v>
      </c>
      <c r="CS25" s="634"/>
      <c r="CT25" s="634"/>
      <c r="CU25" s="634"/>
      <c r="CV25" s="634"/>
      <c r="CW25" s="634"/>
      <c r="CX25" s="634"/>
      <c r="CY25" s="635"/>
      <c r="CZ25" s="624">
        <v>15.9</v>
      </c>
      <c r="DA25" s="636"/>
      <c r="DB25" s="636"/>
      <c r="DC25" s="637"/>
      <c r="DD25" s="627">
        <v>1644524</v>
      </c>
      <c r="DE25" s="634"/>
      <c r="DF25" s="634"/>
      <c r="DG25" s="634"/>
      <c r="DH25" s="634"/>
      <c r="DI25" s="634"/>
      <c r="DJ25" s="634"/>
      <c r="DK25" s="635"/>
      <c r="DL25" s="627">
        <v>1292574</v>
      </c>
      <c r="DM25" s="634"/>
      <c r="DN25" s="634"/>
      <c r="DO25" s="634"/>
      <c r="DP25" s="634"/>
      <c r="DQ25" s="634"/>
      <c r="DR25" s="634"/>
      <c r="DS25" s="634"/>
      <c r="DT25" s="634"/>
      <c r="DU25" s="634"/>
      <c r="DV25" s="635"/>
      <c r="DW25" s="624">
        <v>21.5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1534</v>
      </c>
      <c r="S26" s="622"/>
      <c r="T26" s="622"/>
      <c r="U26" s="622"/>
      <c r="V26" s="622"/>
      <c r="W26" s="622"/>
      <c r="X26" s="622"/>
      <c r="Y26" s="623"/>
      <c r="Z26" s="659">
        <v>0</v>
      </c>
      <c r="AA26" s="659"/>
      <c r="AB26" s="659"/>
      <c r="AC26" s="659"/>
      <c r="AD26" s="660">
        <v>1534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1045769</v>
      </c>
      <c r="CS26" s="622"/>
      <c r="CT26" s="622"/>
      <c r="CU26" s="622"/>
      <c r="CV26" s="622"/>
      <c r="CW26" s="622"/>
      <c r="CX26" s="622"/>
      <c r="CY26" s="623"/>
      <c r="CZ26" s="624">
        <v>9.1999999999999993</v>
      </c>
      <c r="DA26" s="636"/>
      <c r="DB26" s="636"/>
      <c r="DC26" s="637"/>
      <c r="DD26" s="627">
        <v>983691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223024</v>
      </c>
      <c r="S27" s="622"/>
      <c r="T27" s="622"/>
      <c r="U27" s="622"/>
      <c r="V27" s="622"/>
      <c r="W27" s="622"/>
      <c r="X27" s="622"/>
      <c r="Y27" s="623"/>
      <c r="Z27" s="659">
        <v>1.9</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1855448</v>
      </c>
      <c r="BH27" s="622"/>
      <c r="BI27" s="622"/>
      <c r="BJ27" s="622"/>
      <c r="BK27" s="622"/>
      <c r="BL27" s="622"/>
      <c r="BM27" s="622"/>
      <c r="BN27" s="623"/>
      <c r="BO27" s="659">
        <v>100</v>
      </c>
      <c r="BP27" s="659"/>
      <c r="BQ27" s="659"/>
      <c r="BR27" s="659"/>
      <c r="BS27" s="660">
        <v>15950</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1939943</v>
      </c>
      <c r="CS27" s="634"/>
      <c r="CT27" s="634"/>
      <c r="CU27" s="634"/>
      <c r="CV27" s="634"/>
      <c r="CW27" s="634"/>
      <c r="CX27" s="634"/>
      <c r="CY27" s="635"/>
      <c r="CZ27" s="624">
        <v>17.100000000000001</v>
      </c>
      <c r="DA27" s="636"/>
      <c r="DB27" s="636"/>
      <c r="DC27" s="637"/>
      <c r="DD27" s="627">
        <v>825759</v>
      </c>
      <c r="DE27" s="634"/>
      <c r="DF27" s="634"/>
      <c r="DG27" s="634"/>
      <c r="DH27" s="634"/>
      <c r="DI27" s="634"/>
      <c r="DJ27" s="634"/>
      <c r="DK27" s="635"/>
      <c r="DL27" s="627">
        <v>496423</v>
      </c>
      <c r="DM27" s="634"/>
      <c r="DN27" s="634"/>
      <c r="DO27" s="634"/>
      <c r="DP27" s="634"/>
      <c r="DQ27" s="634"/>
      <c r="DR27" s="634"/>
      <c r="DS27" s="634"/>
      <c r="DT27" s="634"/>
      <c r="DU27" s="634"/>
      <c r="DV27" s="635"/>
      <c r="DW27" s="624">
        <v>8.1999999999999993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122518</v>
      </c>
      <c r="S28" s="622"/>
      <c r="T28" s="622"/>
      <c r="U28" s="622"/>
      <c r="V28" s="622"/>
      <c r="W28" s="622"/>
      <c r="X28" s="622"/>
      <c r="Y28" s="623"/>
      <c r="Z28" s="659">
        <v>1</v>
      </c>
      <c r="AA28" s="659"/>
      <c r="AB28" s="659"/>
      <c r="AC28" s="659"/>
      <c r="AD28" s="660">
        <v>5857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665426</v>
      </c>
      <c r="CS28" s="622"/>
      <c r="CT28" s="622"/>
      <c r="CU28" s="622"/>
      <c r="CV28" s="622"/>
      <c r="CW28" s="622"/>
      <c r="CX28" s="622"/>
      <c r="CY28" s="623"/>
      <c r="CZ28" s="624">
        <v>5.9</v>
      </c>
      <c r="DA28" s="636"/>
      <c r="DB28" s="636"/>
      <c r="DC28" s="637"/>
      <c r="DD28" s="627">
        <v>633325</v>
      </c>
      <c r="DE28" s="622"/>
      <c r="DF28" s="622"/>
      <c r="DG28" s="622"/>
      <c r="DH28" s="622"/>
      <c r="DI28" s="622"/>
      <c r="DJ28" s="622"/>
      <c r="DK28" s="623"/>
      <c r="DL28" s="627">
        <v>611318</v>
      </c>
      <c r="DM28" s="622"/>
      <c r="DN28" s="622"/>
      <c r="DO28" s="622"/>
      <c r="DP28" s="622"/>
      <c r="DQ28" s="622"/>
      <c r="DR28" s="622"/>
      <c r="DS28" s="622"/>
      <c r="DT28" s="622"/>
      <c r="DU28" s="622"/>
      <c r="DV28" s="623"/>
      <c r="DW28" s="624">
        <v>10.199999999999999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45161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665426</v>
      </c>
      <c r="CS29" s="634"/>
      <c r="CT29" s="634"/>
      <c r="CU29" s="634"/>
      <c r="CV29" s="634"/>
      <c r="CW29" s="634"/>
      <c r="CX29" s="634"/>
      <c r="CY29" s="635"/>
      <c r="CZ29" s="624">
        <v>5.9</v>
      </c>
      <c r="DA29" s="636"/>
      <c r="DB29" s="636"/>
      <c r="DC29" s="637"/>
      <c r="DD29" s="627">
        <v>633325</v>
      </c>
      <c r="DE29" s="634"/>
      <c r="DF29" s="634"/>
      <c r="DG29" s="634"/>
      <c r="DH29" s="634"/>
      <c r="DI29" s="634"/>
      <c r="DJ29" s="634"/>
      <c r="DK29" s="635"/>
      <c r="DL29" s="627">
        <v>611318</v>
      </c>
      <c r="DM29" s="634"/>
      <c r="DN29" s="634"/>
      <c r="DO29" s="634"/>
      <c r="DP29" s="634"/>
      <c r="DQ29" s="634"/>
      <c r="DR29" s="634"/>
      <c r="DS29" s="634"/>
      <c r="DT29" s="634"/>
      <c r="DU29" s="634"/>
      <c r="DV29" s="635"/>
      <c r="DW29" s="624">
        <v>10.199999999999999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1646130</v>
      </c>
      <c r="S30" s="622"/>
      <c r="T30" s="622"/>
      <c r="U30" s="622"/>
      <c r="V30" s="622"/>
      <c r="W30" s="622"/>
      <c r="X30" s="622"/>
      <c r="Y30" s="623"/>
      <c r="Z30" s="659">
        <v>14.1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647433</v>
      </c>
      <c r="CS30" s="622"/>
      <c r="CT30" s="622"/>
      <c r="CU30" s="622"/>
      <c r="CV30" s="622"/>
      <c r="CW30" s="622"/>
      <c r="CX30" s="622"/>
      <c r="CY30" s="623"/>
      <c r="CZ30" s="624">
        <v>5.7</v>
      </c>
      <c r="DA30" s="636"/>
      <c r="DB30" s="636"/>
      <c r="DC30" s="637"/>
      <c r="DD30" s="627">
        <v>616376</v>
      </c>
      <c r="DE30" s="622"/>
      <c r="DF30" s="622"/>
      <c r="DG30" s="622"/>
      <c r="DH30" s="622"/>
      <c r="DI30" s="622"/>
      <c r="DJ30" s="622"/>
      <c r="DK30" s="623"/>
      <c r="DL30" s="627">
        <v>594369</v>
      </c>
      <c r="DM30" s="622"/>
      <c r="DN30" s="622"/>
      <c r="DO30" s="622"/>
      <c r="DP30" s="622"/>
      <c r="DQ30" s="622"/>
      <c r="DR30" s="622"/>
      <c r="DS30" s="622"/>
      <c r="DT30" s="622"/>
      <c r="DU30" s="622"/>
      <c r="DV30" s="623"/>
      <c r="DW30" s="624">
        <v>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98.6</v>
      </c>
      <c r="BH31" s="684"/>
      <c r="BI31" s="684"/>
      <c r="BJ31" s="684"/>
      <c r="BK31" s="684"/>
      <c r="BL31" s="684"/>
      <c r="BM31" s="685">
        <v>93.7</v>
      </c>
      <c r="BN31" s="684"/>
      <c r="BO31" s="684"/>
      <c r="BP31" s="684"/>
      <c r="BQ31" s="686"/>
      <c r="BR31" s="683">
        <v>98.8</v>
      </c>
      <c r="BS31" s="684"/>
      <c r="BT31" s="684"/>
      <c r="BU31" s="684"/>
      <c r="BV31" s="684"/>
      <c r="BW31" s="684"/>
      <c r="BX31" s="685">
        <v>93.9</v>
      </c>
      <c r="BY31" s="684"/>
      <c r="BZ31" s="684"/>
      <c r="CA31" s="684"/>
      <c r="CB31" s="686"/>
      <c r="CD31" s="642"/>
      <c r="CE31" s="643"/>
      <c r="CF31" s="618" t="s">
        <v>300</v>
      </c>
      <c r="CG31" s="619"/>
      <c r="CH31" s="619"/>
      <c r="CI31" s="619"/>
      <c r="CJ31" s="619"/>
      <c r="CK31" s="619"/>
      <c r="CL31" s="619"/>
      <c r="CM31" s="619"/>
      <c r="CN31" s="619"/>
      <c r="CO31" s="619"/>
      <c r="CP31" s="619"/>
      <c r="CQ31" s="620"/>
      <c r="CR31" s="621">
        <v>17993</v>
      </c>
      <c r="CS31" s="634"/>
      <c r="CT31" s="634"/>
      <c r="CU31" s="634"/>
      <c r="CV31" s="634"/>
      <c r="CW31" s="634"/>
      <c r="CX31" s="634"/>
      <c r="CY31" s="635"/>
      <c r="CZ31" s="624">
        <v>0.2</v>
      </c>
      <c r="DA31" s="636"/>
      <c r="DB31" s="636"/>
      <c r="DC31" s="637"/>
      <c r="DD31" s="627">
        <v>16949</v>
      </c>
      <c r="DE31" s="634"/>
      <c r="DF31" s="634"/>
      <c r="DG31" s="634"/>
      <c r="DH31" s="634"/>
      <c r="DI31" s="634"/>
      <c r="DJ31" s="634"/>
      <c r="DK31" s="635"/>
      <c r="DL31" s="627">
        <v>16949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702732</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98.4</v>
      </c>
      <c r="BH32" s="634"/>
      <c r="BI32" s="634"/>
      <c r="BJ32" s="634"/>
      <c r="BK32" s="634"/>
      <c r="BL32" s="634"/>
      <c r="BM32" s="625">
        <v>95</v>
      </c>
      <c r="BN32" s="634"/>
      <c r="BO32" s="634"/>
      <c r="BP32" s="634"/>
      <c r="BQ32" s="657"/>
      <c r="BR32" s="687">
        <v>98.8</v>
      </c>
      <c r="BS32" s="634"/>
      <c r="BT32" s="634"/>
      <c r="BU32" s="634"/>
      <c r="BV32" s="634"/>
      <c r="BW32" s="634"/>
      <c r="BX32" s="625">
        <v>95.2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5658</v>
      </c>
      <c r="S33" s="622"/>
      <c r="T33" s="622"/>
      <c r="U33" s="622"/>
      <c r="V33" s="622"/>
      <c r="W33" s="622"/>
      <c r="X33" s="622"/>
      <c r="Y33" s="623"/>
      <c r="Z33" s="659">
        <v>0</v>
      </c>
      <c r="AA33" s="659"/>
      <c r="AB33" s="659"/>
      <c r="AC33" s="659"/>
      <c r="AD33" s="660">
        <v>644</v>
      </c>
      <c r="AE33" s="660"/>
      <c r="AF33" s="660"/>
      <c r="AG33" s="660"/>
      <c r="AH33" s="660"/>
      <c r="AI33" s="660"/>
      <c r="AJ33" s="660"/>
      <c r="AK33" s="660"/>
      <c r="AL33" s="624">
        <v>0</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98.4</v>
      </c>
      <c r="BH33" s="606"/>
      <c r="BI33" s="606"/>
      <c r="BJ33" s="606"/>
      <c r="BK33" s="606"/>
      <c r="BL33" s="606"/>
      <c r="BM33" s="652">
        <v>91.9</v>
      </c>
      <c r="BN33" s="606"/>
      <c r="BO33" s="606"/>
      <c r="BP33" s="606"/>
      <c r="BQ33" s="669"/>
      <c r="BR33" s="682">
        <v>98.5</v>
      </c>
      <c r="BS33" s="606"/>
      <c r="BT33" s="606"/>
      <c r="BU33" s="606"/>
      <c r="BV33" s="606"/>
      <c r="BW33" s="606"/>
      <c r="BX33" s="652">
        <v>92.3</v>
      </c>
      <c r="BY33" s="606"/>
      <c r="BZ33" s="606"/>
      <c r="CA33" s="606"/>
      <c r="CB33" s="669"/>
      <c r="CD33" s="618" t="s">
        <v>307</v>
      </c>
      <c r="CE33" s="619"/>
      <c r="CF33" s="619"/>
      <c r="CG33" s="619"/>
      <c r="CH33" s="619"/>
      <c r="CI33" s="619"/>
      <c r="CJ33" s="619"/>
      <c r="CK33" s="619"/>
      <c r="CL33" s="619"/>
      <c r="CM33" s="619"/>
      <c r="CN33" s="619"/>
      <c r="CO33" s="619"/>
      <c r="CP33" s="619"/>
      <c r="CQ33" s="620"/>
      <c r="CR33" s="621">
        <v>6320031</v>
      </c>
      <c r="CS33" s="634"/>
      <c r="CT33" s="634"/>
      <c r="CU33" s="634"/>
      <c r="CV33" s="634"/>
      <c r="CW33" s="634"/>
      <c r="CX33" s="634"/>
      <c r="CY33" s="635"/>
      <c r="CZ33" s="624">
        <v>55.8</v>
      </c>
      <c r="DA33" s="636"/>
      <c r="DB33" s="636"/>
      <c r="DC33" s="637"/>
      <c r="DD33" s="627">
        <v>4020769</v>
      </c>
      <c r="DE33" s="634"/>
      <c r="DF33" s="634"/>
      <c r="DG33" s="634"/>
      <c r="DH33" s="634"/>
      <c r="DI33" s="634"/>
      <c r="DJ33" s="634"/>
      <c r="DK33" s="635"/>
      <c r="DL33" s="627">
        <v>2997162</v>
      </c>
      <c r="DM33" s="634"/>
      <c r="DN33" s="634"/>
      <c r="DO33" s="634"/>
      <c r="DP33" s="634"/>
      <c r="DQ33" s="634"/>
      <c r="DR33" s="634"/>
      <c r="DS33" s="634"/>
      <c r="DT33" s="634"/>
      <c r="DU33" s="634"/>
      <c r="DV33" s="635"/>
      <c r="DW33" s="624">
        <v>49.8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903796</v>
      </c>
      <c r="S34" s="622"/>
      <c r="T34" s="622"/>
      <c r="U34" s="622"/>
      <c r="V34" s="622"/>
      <c r="W34" s="622"/>
      <c r="X34" s="622"/>
      <c r="Y34" s="623"/>
      <c r="Z34" s="659">
        <v>7.7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1567318</v>
      </c>
      <c r="CS34" s="622"/>
      <c r="CT34" s="622"/>
      <c r="CU34" s="622"/>
      <c r="CV34" s="622"/>
      <c r="CW34" s="622"/>
      <c r="CX34" s="622"/>
      <c r="CY34" s="623"/>
      <c r="CZ34" s="624">
        <v>13.8</v>
      </c>
      <c r="DA34" s="636"/>
      <c r="DB34" s="636"/>
      <c r="DC34" s="637"/>
      <c r="DD34" s="627">
        <v>919013</v>
      </c>
      <c r="DE34" s="622"/>
      <c r="DF34" s="622"/>
      <c r="DG34" s="622"/>
      <c r="DH34" s="622"/>
      <c r="DI34" s="622"/>
      <c r="DJ34" s="622"/>
      <c r="DK34" s="623"/>
      <c r="DL34" s="627">
        <v>595565</v>
      </c>
      <c r="DM34" s="622"/>
      <c r="DN34" s="622"/>
      <c r="DO34" s="622"/>
      <c r="DP34" s="622"/>
      <c r="DQ34" s="622"/>
      <c r="DR34" s="622"/>
      <c r="DS34" s="622"/>
      <c r="DT34" s="622"/>
      <c r="DU34" s="622"/>
      <c r="DV34" s="623"/>
      <c r="DW34" s="624">
        <v>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638299</v>
      </c>
      <c r="S35" s="622"/>
      <c r="T35" s="622"/>
      <c r="U35" s="622"/>
      <c r="V35" s="622"/>
      <c r="W35" s="622"/>
      <c r="X35" s="622"/>
      <c r="Y35" s="623"/>
      <c r="Z35" s="659">
        <v>5.5</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389185</v>
      </c>
      <c r="CS35" s="634"/>
      <c r="CT35" s="634"/>
      <c r="CU35" s="634"/>
      <c r="CV35" s="634"/>
      <c r="CW35" s="634"/>
      <c r="CX35" s="634"/>
      <c r="CY35" s="635"/>
      <c r="CZ35" s="624">
        <v>3.4</v>
      </c>
      <c r="DA35" s="636"/>
      <c r="DB35" s="636"/>
      <c r="DC35" s="637"/>
      <c r="DD35" s="627">
        <v>277554</v>
      </c>
      <c r="DE35" s="634"/>
      <c r="DF35" s="634"/>
      <c r="DG35" s="634"/>
      <c r="DH35" s="634"/>
      <c r="DI35" s="634"/>
      <c r="DJ35" s="634"/>
      <c r="DK35" s="635"/>
      <c r="DL35" s="627">
        <v>277554</v>
      </c>
      <c r="DM35" s="634"/>
      <c r="DN35" s="634"/>
      <c r="DO35" s="634"/>
      <c r="DP35" s="634"/>
      <c r="DQ35" s="634"/>
      <c r="DR35" s="634"/>
      <c r="DS35" s="634"/>
      <c r="DT35" s="634"/>
      <c r="DU35" s="634"/>
      <c r="DV35" s="635"/>
      <c r="DW35" s="624">
        <v>4.5999999999999996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391258</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1769511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54130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1348553</v>
      </c>
      <c r="CS36" s="622"/>
      <c r="CT36" s="622"/>
      <c r="CU36" s="622"/>
      <c r="CV36" s="622"/>
      <c r="CW36" s="622"/>
      <c r="CX36" s="622"/>
      <c r="CY36" s="623"/>
      <c r="CZ36" s="624">
        <v>11.9</v>
      </c>
      <c r="DA36" s="636"/>
      <c r="DB36" s="636"/>
      <c r="DC36" s="637"/>
      <c r="DD36" s="627">
        <v>1169972</v>
      </c>
      <c r="DE36" s="622"/>
      <c r="DF36" s="622"/>
      <c r="DG36" s="622"/>
      <c r="DH36" s="622"/>
      <c r="DI36" s="622"/>
      <c r="DJ36" s="622"/>
      <c r="DK36" s="623"/>
      <c r="DL36" s="627">
        <v>858143</v>
      </c>
      <c r="DM36" s="622"/>
      <c r="DN36" s="622"/>
      <c r="DO36" s="622"/>
      <c r="DP36" s="622"/>
      <c r="DQ36" s="622"/>
      <c r="DR36" s="622"/>
      <c r="DS36" s="622"/>
      <c r="DT36" s="622"/>
      <c r="DU36" s="622"/>
      <c r="DV36" s="623"/>
      <c r="DW36" s="624">
        <v>14.3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207215</v>
      </c>
      <c r="S37" s="622"/>
      <c r="T37" s="622"/>
      <c r="U37" s="622"/>
      <c r="V37" s="622"/>
      <c r="W37" s="622"/>
      <c r="X37" s="622"/>
      <c r="Y37" s="623"/>
      <c r="Z37" s="659">
        <v>1.8</v>
      </c>
      <c r="AA37" s="659"/>
      <c r="AB37" s="659"/>
      <c r="AC37" s="659"/>
      <c r="AD37" s="660">
        <v>15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620110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54130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680144</v>
      </c>
      <c r="CS37" s="634"/>
      <c r="CT37" s="634"/>
      <c r="CU37" s="634"/>
      <c r="CV37" s="634"/>
      <c r="CW37" s="634"/>
      <c r="CX37" s="634"/>
      <c r="CY37" s="635"/>
      <c r="CZ37" s="624">
        <v>6</v>
      </c>
      <c r="DA37" s="636"/>
      <c r="DB37" s="636"/>
      <c r="DC37" s="637"/>
      <c r="DD37" s="627">
        <v>655105</v>
      </c>
      <c r="DE37" s="634"/>
      <c r="DF37" s="634"/>
      <c r="DG37" s="634"/>
      <c r="DH37" s="634"/>
      <c r="DI37" s="634"/>
      <c r="DJ37" s="634"/>
      <c r="DK37" s="635"/>
      <c r="DL37" s="627">
        <v>638029</v>
      </c>
      <c r="DM37" s="634"/>
      <c r="DN37" s="634"/>
      <c r="DO37" s="634"/>
      <c r="DP37" s="634"/>
      <c r="DQ37" s="634"/>
      <c r="DR37" s="634"/>
      <c r="DS37" s="634"/>
      <c r="DT37" s="634"/>
      <c r="DU37" s="634"/>
      <c r="DV37" s="635"/>
      <c r="DW37" s="624">
        <v>10.6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357023</v>
      </c>
      <c r="S38" s="622"/>
      <c r="T38" s="622"/>
      <c r="U38" s="622"/>
      <c r="V38" s="622"/>
      <c r="W38" s="622"/>
      <c r="X38" s="622"/>
      <c r="Y38" s="623"/>
      <c r="Z38" s="659">
        <v>3.1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66137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2547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1703374</v>
      </c>
      <c r="CS38" s="622"/>
      <c r="CT38" s="622"/>
      <c r="CU38" s="622"/>
      <c r="CV38" s="622"/>
      <c r="CW38" s="622"/>
      <c r="CX38" s="622"/>
      <c r="CY38" s="623"/>
      <c r="CZ38" s="624">
        <v>15.1</v>
      </c>
      <c r="DA38" s="636"/>
      <c r="DB38" s="636"/>
      <c r="DC38" s="637"/>
      <c r="DD38" s="627">
        <v>1317746</v>
      </c>
      <c r="DE38" s="622"/>
      <c r="DF38" s="622"/>
      <c r="DG38" s="622"/>
      <c r="DH38" s="622"/>
      <c r="DI38" s="622"/>
      <c r="DJ38" s="622"/>
      <c r="DK38" s="623"/>
      <c r="DL38" s="627">
        <v>1265900</v>
      </c>
      <c r="DM38" s="622"/>
      <c r="DN38" s="622"/>
      <c r="DO38" s="622"/>
      <c r="DP38" s="622"/>
      <c r="DQ38" s="622"/>
      <c r="DR38" s="622"/>
      <c r="DS38" s="622"/>
      <c r="DT38" s="622"/>
      <c r="DU38" s="622"/>
      <c r="DV38" s="623"/>
      <c r="DW38" s="624">
        <v>21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3802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1235601</v>
      </c>
      <c r="CS39" s="634"/>
      <c r="CT39" s="634"/>
      <c r="CU39" s="634"/>
      <c r="CV39" s="634"/>
      <c r="CW39" s="634"/>
      <c r="CX39" s="634"/>
      <c r="CY39" s="635"/>
      <c r="CZ39" s="624">
        <v>10.9</v>
      </c>
      <c r="DA39" s="636"/>
      <c r="DB39" s="636"/>
      <c r="DC39" s="637"/>
      <c r="DD39" s="627">
        <v>336484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31223</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76000</v>
      </c>
      <c r="CS40" s="622"/>
      <c r="CT40" s="622"/>
      <c r="CU40" s="622"/>
      <c r="CV40" s="622"/>
      <c r="CW40" s="622"/>
      <c r="CX40" s="622"/>
      <c r="CY40" s="623"/>
      <c r="CZ40" s="624">
        <v>0.7</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11703906</v>
      </c>
      <c r="S41" s="646"/>
      <c r="T41" s="646"/>
      <c r="U41" s="646"/>
      <c r="V41" s="646"/>
      <c r="W41" s="646"/>
      <c r="X41" s="646"/>
      <c r="Y41" s="649"/>
      <c r="Z41" s="650">
        <v>100</v>
      </c>
      <c r="AA41" s="650"/>
      <c r="AB41" s="650"/>
      <c r="AC41" s="650"/>
      <c r="AD41" s="651">
        <v>5987870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232385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850879</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450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591952</v>
      </c>
      <c r="CS42" s="634"/>
      <c r="CT42" s="634"/>
      <c r="CU42" s="634"/>
      <c r="CV42" s="634"/>
      <c r="CW42" s="634"/>
      <c r="CX42" s="634"/>
      <c r="CY42" s="635"/>
      <c r="CZ42" s="624">
        <v>5.2</v>
      </c>
      <c r="DA42" s="636"/>
      <c r="DB42" s="636"/>
      <c r="DC42" s="637"/>
      <c r="DD42" s="627">
        <v>46789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591952</v>
      </c>
      <c r="CS44" s="622"/>
      <c r="CT44" s="622"/>
      <c r="CU44" s="622"/>
      <c r="CV44" s="622"/>
      <c r="CW44" s="622"/>
      <c r="CX44" s="622"/>
      <c r="CY44" s="623"/>
      <c r="CZ44" s="624">
        <v>5.2</v>
      </c>
      <c r="DA44" s="625"/>
      <c r="DB44" s="625"/>
      <c r="DC44" s="626"/>
      <c r="DD44" s="627">
        <v>46789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462949</v>
      </c>
      <c r="CS45" s="634"/>
      <c r="CT45" s="634"/>
      <c r="CU45" s="634"/>
      <c r="CV45" s="634"/>
      <c r="CW45" s="634"/>
      <c r="CX45" s="634"/>
      <c r="CY45" s="635"/>
      <c r="CZ45" s="624">
        <v>4.0999999999999996</v>
      </c>
      <c r="DA45" s="636"/>
      <c r="DB45" s="636"/>
      <c r="DC45" s="637"/>
      <c r="DD45" s="627">
        <v>14136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129003</v>
      </c>
      <c r="CS46" s="622"/>
      <c r="CT46" s="622"/>
      <c r="CU46" s="622"/>
      <c r="CV46" s="622"/>
      <c r="CW46" s="622"/>
      <c r="CX46" s="622"/>
      <c r="CY46" s="623"/>
      <c r="CZ46" s="624">
        <v>1.1000000000000001</v>
      </c>
      <c r="DA46" s="625"/>
      <c r="DB46" s="625"/>
      <c r="DC46" s="626"/>
      <c r="DD46" s="627">
        <v>32653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11317170</v>
      </c>
      <c r="CS49" s="606"/>
      <c r="CT49" s="606"/>
      <c r="CU49" s="606"/>
      <c r="CV49" s="606"/>
      <c r="CW49" s="606"/>
      <c r="CX49" s="606"/>
      <c r="CY49" s="607"/>
      <c r="CZ49" s="608">
        <v>100</v>
      </c>
      <c r="DA49" s="609"/>
      <c r="DB49" s="609"/>
      <c r="DC49" s="610"/>
      <c r="DD49" s="611">
        <v>7171166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1szIYZ5glCoZEHSGjOmNKggPT3dvCzxdREKiTCaLDmaEWk9cBHc0U0Yy/YW7uxuBiBOAbDrhTpP3m3LVE07og==" saltValue="zu+bXPgcHh2D8ZPEv/6K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31" sqref="AK31:AO3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11704</v>
      </c>
      <c r="R7" s="1103"/>
      <c r="S7" s="1103"/>
      <c r="T7" s="1103"/>
      <c r="U7" s="1103"/>
      <c r="V7" s="1103">
        <v>11317</v>
      </c>
      <c r="W7" s="1103"/>
      <c r="X7" s="1103"/>
      <c r="Y7" s="1103"/>
      <c r="Z7" s="1103"/>
      <c r="AA7" s="1103">
        <v>387</v>
      </c>
      <c r="AB7" s="1103"/>
      <c r="AC7" s="1103"/>
      <c r="AD7" s="1103"/>
      <c r="AE7" s="1104"/>
      <c r="AF7" s="1105">
        <v>379</v>
      </c>
      <c r="AG7" s="1106"/>
      <c r="AH7" s="1106"/>
      <c r="AI7" s="1106"/>
      <c r="AJ7" s="1107"/>
      <c r="AK7" s="1108">
        <v>638</v>
      </c>
      <c r="AL7" s="1109"/>
      <c r="AM7" s="1109"/>
      <c r="AN7" s="1109"/>
      <c r="AO7" s="1109"/>
      <c r="AP7" s="1109">
        <v>5061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550</v>
      </c>
      <c r="BT7" s="1100"/>
      <c r="BU7" s="1100"/>
      <c r="BV7" s="1100"/>
      <c r="BW7" s="1100"/>
      <c r="BX7" s="1100"/>
      <c r="BY7" s="1100"/>
      <c r="BZ7" s="1100"/>
      <c r="CA7" s="1100"/>
      <c r="CB7" s="1100"/>
      <c r="CC7" s="1100"/>
      <c r="CD7" s="1100"/>
      <c r="CE7" s="1100"/>
      <c r="CF7" s="1100"/>
      <c r="CG7" s="1112"/>
      <c r="CH7" s="1096">
        <v>0</v>
      </c>
      <c r="CI7" s="1097"/>
      <c r="CJ7" s="1097"/>
      <c r="CK7" s="1097"/>
      <c r="CL7" s="1098"/>
      <c r="CM7" s="1096">
        <v>12</v>
      </c>
      <c r="CN7" s="1097"/>
      <c r="CO7" s="1097"/>
      <c r="CP7" s="1097"/>
      <c r="CQ7" s="1098"/>
      <c r="CR7" s="1096">
        <v>8</v>
      </c>
      <c r="CS7" s="1097"/>
      <c r="CT7" s="1097"/>
      <c r="CU7" s="1097"/>
      <c r="CV7" s="1098"/>
      <c r="CW7" s="1096" t="s">
        <v>552</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551</v>
      </c>
      <c r="BT8" s="993"/>
      <c r="BU8" s="993"/>
      <c r="BV8" s="993"/>
      <c r="BW8" s="993"/>
      <c r="BX8" s="993"/>
      <c r="BY8" s="993"/>
      <c r="BZ8" s="993"/>
      <c r="CA8" s="993"/>
      <c r="CB8" s="993"/>
      <c r="CC8" s="993"/>
      <c r="CD8" s="993"/>
      <c r="CE8" s="993"/>
      <c r="CF8" s="993"/>
      <c r="CG8" s="1014"/>
      <c r="CH8" s="989">
        <v>0</v>
      </c>
      <c r="CI8" s="990"/>
      <c r="CJ8" s="990"/>
      <c r="CK8" s="990"/>
      <c r="CL8" s="991"/>
      <c r="CM8" s="989">
        <v>5</v>
      </c>
      <c r="CN8" s="990"/>
      <c r="CO8" s="990"/>
      <c r="CP8" s="990"/>
      <c r="CQ8" s="991"/>
      <c r="CR8" s="989">
        <v>3</v>
      </c>
      <c r="CS8" s="990"/>
      <c r="CT8" s="990"/>
      <c r="CU8" s="990"/>
      <c r="CV8" s="991"/>
      <c r="CW8" s="989">
        <v>17</v>
      </c>
      <c r="CX8" s="990"/>
      <c r="CY8" s="990"/>
      <c r="CZ8" s="990"/>
      <c r="DA8" s="991"/>
      <c r="DB8" s="989">
        <v>44</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379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2413</v>
      </c>
      <c r="R28" s="1051"/>
      <c r="S28" s="1051"/>
      <c r="T28" s="1051"/>
      <c r="U28" s="1051"/>
      <c r="V28" s="1051">
        <v>2359</v>
      </c>
      <c r="W28" s="1051"/>
      <c r="X28" s="1051"/>
      <c r="Y28" s="1051"/>
      <c r="Z28" s="1051"/>
      <c r="AA28" s="1051">
        <v>54</v>
      </c>
      <c r="AB28" s="1051"/>
      <c r="AC28" s="1051"/>
      <c r="AD28" s="1051"/>
      <c r="AE28" s="1052"/>
      <c r="AF28" s="1053">
        <v>54</v>
      </c>
      <c r="AG28" s="1051"/>
      <c r="AH28" s="1051"/>
      <c r="AI28" s="1051"/>
      <c r="AJ28" s="1054"/>
      <c r="AK28" s="1042">
        <v>207</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2526</v>
      </c>
      <c r="R29" s="1039"/>
      <c r="S29" s="1039"/>
      <c r="T29" s="1039"/>
      <c r="U29" s="1039"/>
      <c r="V29" s="1039">
        <v>2410</v>
      </c>
      <c r="W29" s="1039"/>
      <c r="X29" s="1039"/>
      <c r="Y29" s="1039"/>
      <c r="Z29" s="1039"/>
      <c r="AA29" s="1039">
        <v>116</v>
      </c>
      <c r="AB29" s="1039"/>
      <c r="AC29" s="1039"/>
      <c r="AD29" s="1039"/>
      <c r="AE29" s="1040"/>
      <c r="AF29" s="1035">
        <v>116</v>
      </c>
      <c r="AG29" s="1036"/>
      <c r="AH29" s="1036"/>
      <c r="AI29" s="1036"/>
      <c r="AJ29" s="1037"/>
      <c r="AK29" s="980">
        <v>404</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348</v>
      </c>
      <c r="R30" s="1039"/>
      <c r="S30" s="1039"/>
      <c r="T30" s="1039"/>
      <c r="U30" s="1039"/>
      <c r="V30" s="1039">
        <v>348</v>
      </c>
      <c r="W30" s="1039"/>
      <c r="X30" s="1039"/>
      <c r="Y30" s="1039"/>
      <c r="Z30" s="1039"/>
      <c r="AA30" s="1039">
        <v>0</v>
      </c>
      <c r="AB30" s="1039"/>
      <c r="AC30" s="1039"/>
      <c r="AD30" s="1039"/>
      <c r="AE30" s="1040"/>
      <c r="AF30" s="1035">
        <v>0</v>
      </c>
      <c r="AG30" s="1036"/>
      <c r="AH30" s="1036"/>
      <c r="AI30" s="1036"/>
      <c r="AJ30" s="1037"/>
      <c r="AK30" s="980">
        <v>105</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340</v>
      </c>
      <c r="R31" s="1039"/>
      <c r="S31" s="1039"/>
      <c r="T31" s="1039"/>
      <c r="U31" s="1039"/>
      <c r="V31" s="1039">
        <v>60</v>
      </c>
      <c r="W31" s="1039"/>
      <c r="X31" s="1039"/>
      <c r="Y31" s="1039"/>
      <c r="Z31" s="1039"/>
      <c r="AA31" s="1039">
        <v>280</v>
      </c>
      <c r="AB31" s="1039"/>
      <c r="AC31" s="1039"/>
      <c r="AD31" s="1039"/>
      <c r="AE31" s="1040"/>
      <c r="AF31" s="1035">
        <v>280</v>
      </c>
      <c r="AG31" s="1036"/>
      <c r="AH31" s="1036"/>
      <c r="AI31" s="1036"/>
      <c r="AJ31" s="1037"/>
      <c r="AK31" s="980">
        <v>66</v>
      </c>
      <c r="AL31" s="971"/>
      <c r="AM31" s="971"/>
      <c r="AN31" s="971"/>
      <c r="AO31" s="971"/>
      <c r="AP31" s="971">
        <v>5181</v>
      </c>
      <c r="AQ31" s="971"/>
      <c r="AR31" s="971"/>
      <c r="AS31" s="971"/>
      <c r="AT31" s="971"/>
      <c r="AU31" s="971">
        <v>824</v>
      </c>
      <c r="AV31" s="971"/>
      <c r="AW31" s="971"/>
      <c r="AX31" s="971"/>
      <c r="AY31" s="971"/>
      <c r="AZ31" s="1041" t="s">
        <v>545</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1539</v>
      </c>
      <c r="R32" s="1039"/>
      <c r="S32" s="1039"/>
      <c r="T32" s="1039"/>
      <c r="U32" s="1039"/>
      <c r="V32" s="1039">
        <v>940</v>
      </c>
      <c r="W32" s="1039"/>
      <c r="X32" s="1039"/>
      <c r="Y32" s="1039"/>
      <c r="Z32" s="1039"/>
      <c r="AA32" s="1039">
        <v>599</v>
      </c>
      <c r="AB32" s="1039"/>
      <c r="AC32" s="1039"/>
      <c r="AD32" s="1039"/>
      <c r="AE32" s="1040"/>
      <c r="AF32" s="1035">
        <v>599</v>
      </c>
      <c r="AG32" s="1036"/>
      <c r="AH32" s="1036"/>
      <c r="AI32" s="1036"/>
      <c r="AJ32" s="1037"/>
      <c r="AK32" s="980">
        <v>620</v>
      </c>
      <c r="AL32" s="971"/>
      <c r="AM32" s="971"/>
      <c r="AN32" s="971"/>
      <c r="AO32" s="971"/>
      <c r="AP32" s="971">
        <v>6369</v>
      </c>
      <c r="AQ32" s="971"/>
      <c r="AR32" s="971"/>
      <c r="AS32" s="971"/>
      <c r="AT32" s="971"/>
      <c r="AU32" s="971">
        <v>5362</v>
      </c>
      <c r="AV32" s="971"/>
      <c r="AW32" s="971"/>
      <c r="AX32" s="971"/>
      <c r="AY32" s="971"/>
      <c r="AZ32" s="1041" t="s">
        <v>545</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1049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179</v>
      </c>
      <c r="R68" s="982"/>
      <c r="S68" s="982"/>
      <c r="T68" s="982"/>
      <c r="U68" s="982"/>
      <c r="V68" s="982">
        <v>164</v>
      </c>
      <c r="W68" s="982"/>
      <c r="X68" s="982"/>
      <c r="Y68" s="982"/>
      <c r="Z68" s="982"/>
      <c r="AA68" s="982">
        <v>15</v>
      </c>
      <c r="AB68" s="982"/>
      <c r="AC68" s="982"/>
      <c r="AD68" s="982"/>
      <c r="AE68" s="982"/>
      <c r="AF68" s="982">
        <v>15</v>
      </c>
      <c r="AG68" s="982"/>
      <c r="AH68" s="982"/>
      <c r="AI68" s="982"/>
      <c r="AJ68" s="982"/>
      <c r="AK68" s="982" t="s">
        <v>553</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1204</v>
      </c>
      <c r="R69" s="971"/>
      <c r="S69" s="971"/>
      <c r="T69" s="971"/>
      <c r="U69" s="971"/>
      <c r="V69" s="971">
        <v>1169</v>
      </c>
      <c r="W69" s="971"/>
      <c r="X69" s="971"/>
      <c r="Y69" s="971"/>
      <c r="Z69" s="971"/>
      <c r="AA69" s="971">
        <v>35</v>
      </c>
      <c r="AB69" s="971"/>
      <c r="AC69" s="971"/>
      <c r="AD69" s="971"/>
      <c r="AE69" s="971"/>
      <c r="AF69" s="971">
        <v>35</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1405</v>
      </c>
      <c r="R70" s="971"/>
      <c r="S70" s="971"/>
      <c r="T70" s="971"/>
      <c r="U70" s="971"/>
      <c r="V70" s="971">
        <v>1280</v>
      </c>
      <c r="W70" s="971"/>
      <c r="X70" s="971"/>
      <c r="Y70" s="971"/>
      <c r="Z70" s="971"/>
      <c r="AA70" s="971">
        <v>125</v>
      </c>
      <c r="AB70" s="971"/>
      <c r="AC70" s="971"/>
      <c r="AD70" s="971"/>
      <c r="AE70" s="971"/>
      <c r="AF70" s="971">
        <v>57</v>
      </c>
      <c r="AG70" s="971"/>
      <c r="AH70" s="971"/>
      <c r="AI70" s="971"/>
      <c r="AJ70" s="971"/>
      <c r="AK70" s="971" t="s">
        <v>553</v>
      </c>
      <c r="AL70" s="971"/>
      <c r="AM70" s="971"/>
      <c r="AN70" s="971"/>
      <c r="AO70" s="971"/>
      <c r="AP70" s="971">
        <v>173</v>
      </c>
      <c r="AQ70" s="971"/>
      <c r="AR70" s="971"/>
      <c r="AS70" s="971"/>
      <c r="AT70" s="971"/>
      <c r="AU70" s="971" t="s">
        <v>553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15</v>
      </c>
      <c r="R71" s="971"/>
      <c r="S71" s="971"/>
      <c r="T71" s="971"/>
      <c r="U71" s="971"/>
      <c r="V71" s="971">
        <v>14</v>
      </c>
      <c r="W71" s="971"/>
      <c r="X71" s="971"/>
      <c r="Y71" s="971"/>
      <c r="Z71" s="971"/>
      <c r="AA71" s="971">
        <v>1</v>
      </c>
      <c r="AB71" s="971"/>
      <c r="AC71" s="971"/>
      <c r="AD71" s="971"/>
      <c r="AE71" s="971"/>
      <c r="AF71" s="971">
        <v>1</v>
      </c>
      <c r="AG71" s="971"/>
      <c r="AH71" s="971"/>
      <c r="AI71" s="971"/>
      <c r="AJ71" s="971"/>
      <c r="AK71" s="971" t="s">
        <v>553</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684898</v>
      </c>
      <c r="AB110" s="889"/>
      <c r="AC110" s="889"/>
      <c r="AD110" s="889"/>
      <c r="AE110" s="890"/>
      <c r="AF110" s="891">
        <v>684837</v>
      </c>
      <c r="AG110" s="889"/>
      <c r="AH110" s="889"/>
      <c r="AI110" s="889"/>
      <c r="AJ110" s="890"/>
      <c r="AK110" s="891">
        <v>665426</v>
      </c>
      <c r="AL110" s="889"/>
      <c r="AM110" s="889"/>
      <c r="AN110" s="889"/>
      <c r="AO110" s="890"/>
      <c r="AP110" s="892">
        <v>12.7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6035049</v>
      </c>
      <c r="BR110" s="842"/>
      <c r="BS110" s="842"/>
      <c r="BT110" s="842"/>
      <c r="BU110" s="842"/>
      <c r="BV110" s="842">
        <v>5351682</v>
      </c>
      <c r="BW110" s="842"/>
      <c r="BX110" s="842"/>
      <c r="BY110" s="842"/>
      <c r="BZ110" s="842"/>
      <c r="CA110" s="842">
        <v>5061272</v>
      </c>
      <c r="CB110" s="842"/>
      <c r="CC110" s="842"/>
      <c r="CD110" s="842"/>
      <c r="CE110" s="842"/>
      <c r="CF110" s="866">
        <v>96.5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32791</v>
      </c>
      <c r="BR111" s="817"/>
      <c r="BS111" s="817"/>
      <c r="BT111" s="817"/>
      <c r="BU111" s="817"/>
      <c r="BV111" s="817">
        <v>20850</v>
      </c>
      <c r="BW111" s="817"/>
      <c r="BX111" s="817"/>
      <c r="BY111" s="817"/>
      <c r="BZ111" s="817"/>
      <c r="CA111" s="817">
        <v>18533</v>
      </c>
      <c r="CB111" s="817"/>
      <c r="CC111" s="817"/>
      <c r="CD111" s="817"/>
      <c r="CE111" s="817"/>
      <c r="CF111" s="875">
        <v>0.4</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5607617</v>
      </c>
      <c r="BR112" s="817"/>
      <c r="BS112" s="817"/>
      <c r="BT112" s="817"/>
      <c r="BU112" s="817"/>
      <c r="BV112" s="817">
        <v>5647625</v>
      </c>
      <c r="BW112" s="817"/>
      <c r="BX112" s="817"/>
      <c r="BY112" s="817"/>
      <c r="BZ112" s="817"/>
      <c r="CA112" s="817">
        <v>6186018</v>
      </c>
      <c r="CB112" s="817"/>
      <c r="CC112" s="817"/>
      <c r="CD112" s="817"/>
      <c r="CE112" s="817"/>
      <c r="CF112" s="875">
        <v>117.9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459260</v>
      </c>
      <c r="AB113" s="919"/>
      <c r="AC113" s="919"/>
      <c r="AD113" s="919"/>
      <c r="AE113" s="920"/>
      <c r="AF113" s="921">
        <v>454279</v>
      </c>
      <c r="AG113" s="919"/>
      <c r="AH113" s="919"/>
      <c r="AI113" s="919"/>
      <c r="AJ113" s="920"/>
      <c r="AK113" s="921">
        <v>355369</v>
      </c>
      <c r="AL113" s="919"/>
      <c r="AM113" s="919"/>
      <c r="AN113" s="919"/>
      <c r="AO113" s="920"/>
      <c r="AP113" s="922">
        <v>6.8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140699</v>
      </c>
      <c r="BR113" s="817"/>
      <c r="BS113" s="817"/>
      <c r="BT113" s="817"/>
      <c r="BU113" s="817"/>
      <c r="BV113" s="817">
        <v>118033</v>
      </c>
      <c r="BW113" s="817"/>
      <c r="BX113" s="817"/>
      <c r="BY113" s="817"/>
      <c r="BZ113" s="817"/>
      <c r="CA113" s="817">
        <v>100166</v>
      </c>
      <c r="CB113" s="817"/>
      <c r="CC113" s="817"/>
      <c r="CD113" s="817"/>
      <c r="CE113" s="817"/>
      <c r="CF113" s="875">
        <v>1.9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44475</v>
      </c>
      <c r="AB114" s="780"/>
      <c r="AC114" s="780"/>
      <c r="AD114" s="780"/>
      <c r="AE114" s="781"/>
      <c r="AF114" s="782">
        <v>23144</v>
      </c>
      <c r="AG114" s="780"/>
      <c r="AH114" s="780"/>
      <c r="AI114" s="780"/>
      <c r="AJ114" s="781"/>
      <c r="AK114" s="782">
        <v>19156</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1338589</v>
      </c>
      <c r="BR114" s="817"/>
      <c r="BS114" s="817"/>
      <c r="BT114" s="817"/>
      <c r="BU114" s="817"/>
      <c r="BV114" s="817">
        <v>1359241</v>
      </c>
      <c r="BW114" s="817"/>
      <c r="BX114" s="817"/>
      <c r="BY114" s="817"/>
      <c r="BZ114" s="817"/>
      <c r="CA114" s="817">
        <v>1260729</v>
      </c>
      <c r="CB114" s="817"/>
      <c r="CC114" s="817"/>
      <c r="CD114" s="817"/>
      <c r="CE114" s="817"/>
      <c r="CF114" s="875">
        <v>24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23226</v>
      </c>
      <c r="AB115" s="919"/>
      <c r="AC115" s="919"/>
      <c r="AD115" s="919"/>
      <c r="AE115" s="920"/>
      <c r="AF115" s="921">
        <v>12172</v>
      </c>
      <c r="AG115" s="919"/>
      <c r="AH115" s="919"/>
      <c r="AI115" s="919"/>
      <c r="AJ115" s="920"/>
      <c r="AK115" s="921">
        <v>2476</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3650</v>
      </c>
      <c r="BR115" s="817"/>
      <c r="BS115" s="817"/>
      <c r="BT115" s="817"/>
      <c r="BU115" s="817"/>
      <c r="BV115" s="817">
        <v>2830</v>
      </c>
      <c r="BW115" s="817"/>
      <c r="BX115" s="817"/>
      <c r="BY115" s="817"/>
      <c r="BZ115" s="817"/>
      <c r="CA115" s="817">
        <v>2010</v>
      </c>
      <c r="CB115" s="817"/>
      <c r="CC115" s="817"/>
      <c r="CD115" s="817"/>
      <c r="CE115" s="817"/>
      <c r="CF115" s="875">
        <v>0</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32791</v>
      </c>
      <c r="DH116" s="780"/>
      <c r="DI116" s="780"/>
      <c r="DJ116" s="780"/>
      <c r="DK116" s="781"/>
      <c r="DL116" s="782">
        <v>20850</v>
      </c>
      <c r="DM116" s="780"/>
      <c r="DN116" s="780"/>
      <c r="DO116" s="780"/>
      <c r="DP116" s="781"/>
      <c r="DQ116" s="782">
        <v>18533</v>
      </c>
      <c r="DR116" s="780"/>
      <c r="DS116" s="780"/>
      <c r="DT116" s="780"/>
      <c r="DU116" s="781"/>
      <c r="DV116" s="824">
        <v>0.4</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1211859</v>
      </c>
      <c r="AB117" s="903"/>
      <c r="AC117" s="903"/>
      <c r="AD117" s="903"/>
      <c r="AE117" s="904"/>
      <c r="AF117" s="905">
        <v>1174432</v>
      </c>
      <c r="AG117" s="903"/>
      <c r="AH117" s="903"/>
      <c r="AI117" s="903"/>
      <c r="AJ117" s="904"/>
      <c r="AK117" s="905">
        <v>1042427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13158395</v>
      </c>
      <c r="BR119" s="845"/>
      <c r="BS119" s="845"/>
      <c r="BT119" s="845"/>
      <c r="BU119" s="845"/>
      <c r="BV119" s="845">
        <v>12500261</v>
      </c>
      <c r="BW119" s="845"/>
      <c r="BX119" s="845"/>
      <c r="BY119" s="845"/>
      <c r="BZ119" s="845"/>
      <c r="CA119" s="845">
        <v>12628728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1980915</v>
      </c>
      <c r="BR120" s="842"/>
      <c r="BS120" s="842"/>
      <c r="BT120" s="842"/>
      <c r="BU120" s="842"/>
      <c r="BV120" s="842">
        <v>2469910</v>
      </c>
      <c r="BW120" s="842"/>
      <c r="BX120" s="842"/>
      <c r="BY120" s="842"/>
      <c r="BZ120" s="842"/>
      <c r="CA120" s="842">
        <v>3099686</v>
      </c>
      <c r="CB120" s="842"/>
      <c r="CC120" s="842"/>
      <c r="CD120" s="842"/>
      <c r="CE120" s="842"/>
      <c r="CF120" s="866">
        <v>59.1</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4876444</v>
      </c>
      <c r="DH120" s="842"/>
      <c r="DI120" s="842"/>
      <c r="DJ120" s="842"/>
      <c r="DK120" s="842"/>
      <c r="DL120" s="842">
        <v>4910401</v>
      </c>
      <c r="DM120" s="842"/>
      <c r="DN120" s="842"/>
      <c r="DO120" s="842"/>
      <c r="DP120" s="842"/>
      <c r="DQ120" s="842">
        <v>5362283</v>
      </c>
      <c r="DR120" s="842"/>
      <c r="DS120" s="842"/>
      <c r="DT120" s="842"/>
      <c r="DU120" s="842"/>
      <c r="DV120" s="843">
        <v>102.2</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1498565</v>
      </c>
      <c r="BR121" s="817"/>
      <c r="BS121" s="817"/>
      <c r="BT121" s="817"/>
      <c r="BU121" s="817"/>
      <c r="BV121" s="817">
        <v>1402070</v>
      </c>
      <c r="BW121" s="817"/>
      <c r="BX121" s="817"/>
      <c r="BY121" s="817"/>
      <c r="BZ121" s="817"/>
      <c r="CA121" s="817">
        <v>1399906</v>
      </c>
      <c r="CB121" s="817"/>
      <c r="CC121" s="817"/>
      <c r="CD121" s="817"/>
      <c r="CE121" s="817"/>
      <c r="CF121" s="875">
        <v>26.7</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731173</v>
      </c>
      <c r="DH121" s="817"/>
      <c r="DI121" s="817"/>
      <c r="DJ121" s="817"/>
      <c r="DK121" s="817"/>
      <c r="DL121" s="817">
        <v>737224</v>
      </c>
      <c r="DM121" s="817"/>
      <c r="DN121" s="817"/>
      <c r="DO121" s="817"/>
      <c r="DP121" s="817"/>
      <c r="DQ121" s="817">
        <v>823735</v>
      </c>
      <c r="DR121" s="817"/>
      <c r="DS121" s="817"/>
      <c r="DT121" s="817"/>
      <c r="DU121" s="817"/>
      <c r="DV121" s="794">
        <v>15.7</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8252613</v>
      </c>
      <c r="BR122" s="845"/>
      <c r="BS122" s="845"/>
      <c r="BT122" s="845"/>
      <c r="BU122" s="845"/>
      <c r="BV122" s="845">
        <v>7818821</v>
      </c>
      <c r="BW122" s="845"/>
      <c r="BX122" s="845"/>
      <c r="BY122" s="845"/>
      <c r="BZ122" s="845"/>
      <c r="CA122" s="845">
        <v>7397165</v>
      </c>
      <c r="CB122" s="845"/>
      <c r="CC122" s="845"/>
      <c r="CD122" s="845"/>
      <c r="CE122" s="845"/>
      <c r="CF122" s="846">
        <v>141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22417</v>
      </c>
      <c r="AB123" s="780"/>
      <c r="AC123" s="780"/>
      <c r="AD123" s="780"/>
      <c r="AE123" s="781"/>
      <c r="AF123" s="782">
        <v>11942</v>
      </c>
      <c r="AG123" s="780"/>
      <c r="AH123" s="780"/>
      <c r="AI123" s="780"/>
      <c r="AJ123" s="781"/>
      <c r="AK123" s="782">
        <v>2317</v>
      </c>
      <c r="AL123" s="780"/>
      <c r="AM123" s="780"/>
      <c r="AN123" s="780"/>
      <c r="AO123" s="781"/>
      <c r="AP123" s="824">
        <v>0</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11732093</v>
      </c>
      <c r="BR123" s="833"/>
      <c r="BS123" s="833"/>
      <c r="BT123" s="833"/>
      <c r="BU123" s="833"/>
      <c r="BV123" s="833">
        <v>11690801</v>
      </c>
      <c r="BW123" s="833"/>
      <c r="BX123" s="833"/>
      <c r="BY123" s="833"/>
      <c r="BZ123" s="833"/>
      <c r="CA123" s="833">
        <v>11896757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26.4</v>
      </c>
      <c r="BR124" s="831"/>
      <c r="BS124" s="831"/>
      <c r="BT124" s="831"/>
      <c r="BU124" s="831"/>
      <c r="BV124" s="831">
        <v>15.4</v>
      </c>
      <c r="BW124" s="831"/>
      <c r="BX124" s="831"/>
      <c r="BY124" s="831"/>
      <c r="BZ124" s="831"/>
      <c r="CA124" s="831">
        <v>13.9</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809</v>
      </c>
      <c r="AB127" s="780"/>
      <c r="AC127" s="780"/>
      <c r="AD127" s="780"/>
      <c r="AE127" s="781"/>
      <c r="AF127" s="782">
        <v>230</v>
      </c>
      <c r="AG127" s="780"/>
      <c r="AH127" s="780"/>
      <c r="AI127" s="780"/>
      <c r="AJ127" s="781"/>
      <c r="AK127" s="782">
        <v>159</v>
      </c>
      <c r="AL127" s="780"/>
      <c r="AM127" s="780"/>
      <c r="AN127" s="780"/>
      <c r="AO127" s="781"/>
      <c r="AP127" s="824">
        <v>0</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147748</v>
      </c>
      <c r="AB128" s="801"/>
      <c r="AC128" s="801"/>
      <c r="AD128" s="801"/>
      <c r="AE128" s="802"/>
      <c r="AF128" s="803">
        <v>143387</v>
      </c>
      <c r="AG128" s="801"/>
      <c r="AH128" s="801"/>
      <c r="AI128" s="801"/>
      <c r="AJ128" s="802"/>
      <c r="AK128" s="803">
        <v>109008</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14.46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3650</v>
      </c>
      <c r="DH128" s="791"/>
      <c r="DI128" s="791"/>
      <c r="DJ128" s="791"/>
      <c r="DK128" s="791"/>
      <c r="DL128" s="791">
        <v>2830</v>
      </c>
      <c r="DM128" s="791"/>
      <c r="DN128" s="791"/>
      <c r="DO128" s="791"/>
      <c r="DP128" s="791"/>
      <c r="DQ128" s="791">
        <v>2010</v>
      </c>
      <c r="DR128" s="791"/>
      <c r="DS128" s="791"/>
      <c r="DT128" s="791"/>
      <c r="DU128" s="791"/>
      <c r="DV128" s="792">
        <v>0</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6130696</v>
      </c>
      <c r="AB129" s="780"/>
      <c r="AC129" s="780"/>
      <c r="AD129" s="780"/>
      <c r="AE129" s="781"/>
      <c r="AF129" s="782">
        <v>5950771</v>
      </c>
      <c r="AG129" s="780"/>
      <c r="AH129" s="780"/>
      <c r="AI129" s="780"/>
      <c r="AJ129" s="781"/>
      <c r="AK129" s="782">
        <v>5963418</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19.46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731254</v>
      </c>
      <c r="AB130" s="780"/>
      <c r="AC130" s="780"/>
      <c r="AD130" s="780"/>
      <c r="AE130" s="781"/>
      <c r="AF130" s="782">
        <v>719246</v>
      </c>
      <c r="AG130" s="780"/>
      <c r="AH130" s="780"/>
      <c r="AI130" s="780"/>
      <c r="AJ130" s="781"/>
      <c r="AK130" s="782">
        <v>718190</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5.4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5399442</v>
      </c>
      <c r="AB131" s="764"/>
      <c r="AC131" s="764"/>
      <c r="AD131" s="764"/>
      <c r="AE131" s="765"/>
      <c r="AF131" s="766">
        <v>5231525</v>
      </c>
      <c r="AG131" s="764"/>
      <c r="AH131" s="764"/>
      <c r="AI131" s="764"/>
      <c r="AJ131" s="765"/>
      <c r="AK131" s="766">
        <v>5245228</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13.9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6.1646555330000004</v>
      </c>
      <c r="AB132" s="745"/>
      <c r="AC132" s="745"/>
      <c r="AD132" s="745"/>
      <c r="AE132" s="746"/>
      <c r="AF132" s="747">
        <v>5.9600021029999999</v>
      </c>
      <c r="AG132" s="745"/>
      <c r="AH132" s="745"/>
      <c r="AI132" s="745"/>
      <c r="AJ132" s="746"/>
      <c r="AK132" s="747">
        <v>4.1033297309999996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5.9</v>
      </c>
      <c r="AB133" s="724"/>
      <c r="AC133" s="724"/>
      <c r="AD133" s="724"/>
      <c r="AE133" s="725"/>
      <c r="AF133" s="723">
        <v>5.9</v>
      </c>
      <c r="AG133" s="724"/>
      <c r="AH133" s="724"/>
      <c r="AI133" s="724"/>
      <c r="AJ133" s="725"/>
      <c r="AK133" s="723">
        <v>5.4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o5wuYbTCcddvg+MEBZ6yS5JKCYI+48P0xEcU51YifRCwrZv/f5tR47DiiOKKvskdk8Qr1k8jsH5xgpPe18dAA==" saltValue="UPKjsGj02vBI+N+Wjqwj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AO71" sqref="AO7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ubryQImF9GcJ+OXkBNSjQDgR+ma8o5blR7WciMdyfUOL60mnZV3z7HI/BWYLvoKN0dD4i1kHVEvrhxOa92efg==" saltValue="A3kIYwwVrIN5F5hWKrWm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QkO9EcC7YWpvpdxWAl8E7Hvh/GOuS7ECpUK7T+x+dSFN2Xr+SBAYovFNRIbPfJ7rWQ4B/Y0PNnVo0dob5RT1g==" saltValue="29/fFU/ei/Tk3cIqvdzZ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O9" sqref="AO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1799818</v>
      </c>
      <c r="AP9" s="281">
        <v>104507</v>
      </c>
      <c r="AQ9" s="282">
        <v>93942</v>
      </c>
      <c r="AR9" s="283">
        <v>11.2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447922</v>
      </c>
      <c r="AP10" s="284">
        <v>26009</v>
      </c>
      <c r="AQ10" s="285">
        <v>12590</v>
      </c>
      <c r="AR10" s="286">
        <v>106.6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1158</v>
      </c>
      <c r="AP11" s="284">
        <v>67</v>
      </c>
      <c r="AQ11" s="285">
        <v>461</v>
      </c>
      <c r="AR11" s="286">
        <v>-85.5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24</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81830</v>
      </c>
      <c r="AP13" s="284">
        <v>4751</v>
      </c>
      <c r="AQ13" s="285">
        <v>3962</v>
      </c>
      <c r="AR13" s="286">
        <v>19.899999999999999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t="s">
        <v>487</v>
      </c>
      <c r="AP14" s="284" t="s">
        <v>487</v>
      </c>
      <c r="AQ14" s="285">
        <v>1657</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-71017</v>
      </c>
      <c r="AP15" s="284">
        <v>-4124</v>
      </c>
      <c r="AQ15" s="285">
        <v>-5526</v>
      </c>
      <c r="AR15" s="286">
        <v>-25.4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2259711</v>
      </c>
      <c r="AP16" s="284">
        <v>131211</v>
      </c>
      <c r="AQ16" s="285">
        <v>107111</v>
      </c>
      <c r="AR16" s="286">
        <v>22.5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10.74</v>
      </c>
      <c r="AP21" s="298">
        <v>9.3000000000000007</v>
      </c>
      <c r="AQ21" s="299">
        <v>1.44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97.6</v>
      </c>
      <c r="AP22" s="303">
        <v>96.8</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665426</v>
      </c>
      <c r="AP32" s="312">
        <v>38638</v>
      </c>
      <c r="AQ32" s="313">
        <v>49869</v>
      </c>
      <c r="AR32" s="314">
        <v>-22.5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355369</v>
      </c>
      <c r="AP35" s="312">
        <v>20635</v>
      </c>
      <c r="AQ35" s="313">
        <v>14647</v>
      </c>
      <c r="AR35" s="314">
        <v>40.9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19156</v>
      </c>
      <c r="AP36" s="312">
        <v>1112</v>
      </c>
      <c r="AQ36" s="313">
        <v>2417</v>
      </c>
      <c r="AR36" s="314">
        <v>-54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2476</v>
      </c>
      <c r="AP37" s="312">
        <v>144</v>
      </c>
      <c r="AQ37" s="313">
        <v>490</v>
      </c>
      <c r="AR37" s="314">
        <v>-70.599999999999994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-109008</v>
      </c>
      <c r="AP39" s="312">
        <v>-6330</v>
      </c>
      <c r="AQ39" s="313">
        <v>-2755</v>
      </c>
      <c r="AR39" s="314">
        <v>129.80000000000001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-718190</v>
      </c>
      <c r="AP40" s="312">
        <v>-41702</v>
      </c>
      <c r="AQ40" s="313">
        <v>-44075</v>
      </c>
      <c r="AR40" s="314">
        <v>-5.4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215229</v>
      </c>
      <c r="AP41" s="312">
        <v>12497</v>
      </c>
      <c r="AQ41" s="313">
        <v>20595</v>
      </c>
      <c r="AR41" s="314">
        <v>-39.299999999999997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651003</v>
      </c>
      <c r="AN51" s="334">
        <v>35068</v>
      </c>
      <c r="AO51" s="335">
        <v>30.1</v>
      </c>
      <c r="AP51" s="336">
        <v>87464</v>
      </c>
      <c r="AQ51" s="337">
        <v>19</v>
      </c>
      <c r="AR51" s="338">
        <v>11.1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306106</v>
      </c>
      <c r="AN52" s="342">
        <v>16489</v>
      </c>
      <c r="AO52" s="343">
        <v>-4</v>
      </c>
      <c r="AP52" s="344">
        <v>47479</v>
      </c>
      <c r="AQ52" s="345">
        <v>10.199999999999999</v>
      </c>
      <c r="AR52" s="346">
        <v>-14.2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542710</v>
      </c>
      <c r="AN53" s="334">
        <v>29733</v>
      </c>
      <c r="AO53" s="335">
        <v>-15.2</v>
      </c>
      <c r="AP53" s="336">
        <v>96248</v>
      </c>
      <c r="AQ53" s="337">
        <v>10</v>
      </c>
      <c r="AR53" s="338">
        <v>-25.2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148619</v>
      </c>
      <c r="AN54" s="342">
        <v>8142</v>
      </c>
      <c r="AO54" s="343">
        <v>-50.6</v>
      </c>
      <c r="AP54" s="344">
        <v>55768</v>
      </c>
      <c r="AQ54" s="345">
        <v>17.5</v>
      </c>
      <c r="AR54" s="346">
        <v>-68.099999999999994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823756</v>
      </c>
      <c r="AN55" s="334">
        <v>45969</v>
      </c>
      <c r="AO55" s="335">
        <v>54.6</v>
      </c>
      <c r="AP55" s="336">
        <v>76413</v>
      </c>
      <c r="AQ55" s="337">
        <v>-20.6</v>
      </c>
      <c r="AR55" s="338">
        <v>75.2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101515</v>
      </c>
      <c r="AN56" s="342">
        <v>5665</v>
      </c>
      <c r="AO56" s="343">
        <v>-30.4</v>
      </c>
      <c r="AP56" s="344">
        <v>39658</v>
      </c>
      <c r="AQ56" s="345">
        <v>-28.9</v>
      </c>
      <c r="AR56" s="346">
        <v>-1.5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425162</v>
      </c>
      <c r="AN57" s="334">
        <v>24211</v>
      </c>
      <c r="AO57" s="335">
        <v>-47.3</v>
      </c>
      <c r="AP57" s="336">
        <v>66481</v>
      </c>
      <c r="AQ57" s="337">
        <v>-13</v>
      </c>
      <c r="AR57" s="338">
        <v>-34.299999999999997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73920</v>
      </c>
      <c r="AN58" s="342">
        <v>4209</v>
      </c>
      <c r="AO58" s="343">
        <v>-25.7</v>
      </c>
      <c r="AP58" s="344">
        <v>36120</v>
      </c>
      <c r="AQ58" s="345">
        <v>-8.9</v>
      </c>
      <c r="AR58" s="346">
        <v>-16.8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591952</v>
      </c>
      <c r="AN59" s="334">
        <v>34372</v>
      </c>
      <c r="AO59" s="335">
        <v>42</v>
      </c>
      <c r="AP59" s="336">
        <v>67825</v>
      </c>
      <c r="AQ59" s="337">
        <v>2</v>
      </c>
      <c r="AR59" s="338">
        <v>40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129003</v>
      </c>
      <c r="AN60" s="342">
        <v>7491</v>
      </c>
      <c r="AO60" s="343">
        <v>78</v>
      </c>
      <c r="AP60" s="344">
        <v>39417</v>
      </c>
      <c r="AQ60" s="345">
        <v>9.1</v>
      </c>
      <c r="AR60" s="346">
        <v>68.900000000000006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606917</v>
      </c>
      <c r="AN61" s="349">
        <v>33871</v>
      </c>
      <c r="AO61" s="350">
        <v>12.8</v>
      </c>
      <c r="AP61" s="351">
        <v>78886</v>
      </c>
      <c r="AQ61" s="352">
        <v>-0.5</v>
      </c>
      <c r="AR61" s="338">
        <v>13.3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151833</v>
      </c>
      <c r="AN62" s="342">
        <v>8399</v>
      </c>
      <c r="AO62" s="343">
        <v>-6.5</v>
      </c>
      <c r="AP62" s="344">
        <v>43688</v>
      </c>
      <c r="AQ62" s="345">
        <v>-0.2</v>
      </c>
      <c r="AR62" s="346">
        <v>-6.3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5PFO3/bjpsblgGXs3yT8aybSSwM0AgBajffpivfrD87B9chDc6X+HdMy2Zct7a+kAhcOF1HJCRpC+U11PzaJw==" saltValue="p43SykR0FD8htZvqcVCr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2" zoomScaleNormal="100" zoomScaleSheetLayoutView="55" workbookViewId="0">
      <selection activeCell="BJ74" sqref="BJ74"/>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H9XbBMC8MP+YFYuSlCgUOoRCukHmNs/q7LBtJmxFq25x+1LMmXTkYXAETq5wyjdSj0qFKP8S5koTsRS/R4q0hA==" saltValue="Gi3BUV+G05DwKTeveQBa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P29" zoomScaleNormal="100" zoomScaleSheetLayoutView="55" workbookViewId="0">
      <selection activeCell="AE78" sqref="AE7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TqH9eBP2mhX8tVV1XRc5Rn4m586Xv/JaFU5PMVoDt8z5imQuy/JzjBLX5xr1QfyRpLpkAyAyc3T02Ht13bzVfw==" saltValue="Im6CCGfMffeA9UzeHbio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BG34" sqref="BG34:BU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7.76</v>
      </c>
      <c r="G47" s="12">
        <v>10.27</v>
      </c>
      <c r="H47" s="12">
        <v>10.39</v>
      </c>
      <c r="I47" s="12">
        <v>10.029999999999999</v>
      </c>
      <c r="J47" s="13">
        <v>11.69</v>
      </c>
    </row>
    <row r="48" spans="2:10" ht="57.75" customHeight="1" x14ac:dyDescent="0.15">
      <c r="B48" s="14"/>
      <c r="C48" s="1141" t="s">
        <v>4</v>
      </c>
      <c r="D48" s="1141"/>
      <c r="E48" s="1142"/>
      <c r="F48" s="15">
        <v>4.3099999999999996</v>
      </c>
      <c r="G48" s="16">
        <v>4.8499999999999996</v>
      </c>
      <c r="H48" s="16">
        <v>7.99</v>
      </c>
      <c r="I48" s="16">
        <v>6.43</v>
      </c>
      <c r="J48" s="17">
        <v>6.36</v>
      </c>
    </row>
    <row r="49" spans="2:10" ht="57.75" customHeight="1" thickBot="1" x14ac:dyDescent="0.2">
      <c r="B49" s="18"/>
      <c r="C49" s="1143" t="s">
        <v>5</v>
      </c>
      <c r="D49" s="1143"/>
      <c r="E49" s="1144"/>
      <c r="F49" s="19">
        <v>1.1200000000000001</v>
      </c>
      <c r="G49" s="20">
        <v>3.33</v>
      </c>
      <c r="H49" s="20">
        <v>4.1500000000000004</v>
      </c>
      <c r="I49" s="20">
        <v>3.02</v>
      </c>
      <c r="J49" s="21">
        <v>1.65</v>
      </c>
    </row>
    <row r="50" spans="2:10" x14ac:dyDescent="0.15"/>
  </sheetData>
  <sheetProtection algorithmName="SHA-512" hashValue="6uiQD0xOe0Ze4zw4c0zeOLZ33Uu4E0kGps90j75Fm7nVbSATjrR2AZeSWrAbCf1QMmpkD6BGdJsdB7bHDt+O2Q==" saltValue="JyRPmK3myz3d8JR4Hiv6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2025-03-13T07:33:20Z</cp:lastPrinted>
  <dcterms:created xsi:type="dcterms:W3CDTF">2025-02-19T00:08:09Z</dcterms:created>
  <dcterms:modified xsi:type="dcterms:W3CDTF">2025-09-19T00:32:42Z</dcterms:modified>
  <cp:category/>
</cp:coreProperties>
</file>