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新業務\LGメール\030115【依頼　１2５〆_】公営企業に係る経営比較分析表（令和元年度決算）の分析等について\提出用\"/>
    </mc:Choice>
  </mc:AlternateContent>
  <workbookProtection workbookAlgorithmName="SHA-512" workbookHashValue="ar3+H0mJNquS9UzA1TT4+OqI8xIjDK81/a08yy7btdHezMrMin/qiwtmUlkAeAF/vTMKjAcPQwiGVqRH5XqyZg==" workbookSaltValue="qoD9z0GFRJhXDmsnOYhLV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<sst xmlns="http://schemas.openxmlformats.org/spreadsheetml/2006/main" count="228" uniqueCount="114">
  <si>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</si>
  <si>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</si>
  <si>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</si>
  <si>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</si>
  <si>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</si>
  <si>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</si>
  <si>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</si>
  <si>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</si>
  <si>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</si>
  <si>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</si>
  <si>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</si>
  <si>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</si>
  <si>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</si>
  <si>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</si>
  <si>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</si>
  <si>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</si>
  <si>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</si>
  <si>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</si>
  <si>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</si>
  <si>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</si>
  <si>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</si>
  <si>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</si>
  <si>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</si>
  <si>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</si>
  <si>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</si>
  <si>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</si>
  <si>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</si>
  <si>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</si>
  <si>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</si>
  <si>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</si>
  <si>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</si>
  <si>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</si>
  <si>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</si>
  <si>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</si>
  <si>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</si>
  <si>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</si>
  <si>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</si>
  <si>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</si>
  <si>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</si>
  <si>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</si>
  <si>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</si>
  <si>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</si>
  <si>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</si>
  <si>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</si>
  <si>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</si>
  <si>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</si>
  <si>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</si>
  <si>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</si>
  <si>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</si>
  <si>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</si>
  <si>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</si>
  <si>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</si>
  <si>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</si>
  <si>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</si>
  <si>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</si>
  <si>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</si>
  <si>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</si>
  <si>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</si>
  <si>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</si>
  <si>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</si>
  <si>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</si>
  <si>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</si>
  <si>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</si>
  <si>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</si>
  <si>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</si>
  <si>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</si>
  <si>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</si>
  <si>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</si>
  <si>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</si>
  <si>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</si>
  <si>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</si>
  <si>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</si>
  <si>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</si>
  <si>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</si>
  <si>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</si>
  <si>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</si>
  <si>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</si>
  <si>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</si>
  <si>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</si>
  <si>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</si>
  <si>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</si>
  <si>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</si>
  <si>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</si>
  <si>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</si>
  <si>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</si>
  <si>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</si>
  <si>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</si>
  <si>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</si>
  <si>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</si>
  <si>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</si>
  <si>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</si>
  <si>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</si>
  <si>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</si>
  <si>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余市町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</si>
  <si>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</si>
  <si>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</si>
  <si>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</si>
  <si>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</si>
  <si>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</si>
  <si>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</si>
  <si>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</si>
  <si>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</si>
  <si>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</si>
  <si>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</si>
  <si>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</si>
  <si>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</si>
  <si>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</si>
  <si>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</si>
  <si>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</si>
  <si>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</si>
  <si>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</si>
  <si>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有形固定資産減価償却率については、全国平均や類似団体と比較して高くはありませんが、上昇傾向となっています。昭和50年代までに急速に整備された管路が耐用年数を迎えており、近年の管路更新率が低いことから、老朽管路の延長が増加しています。
　管路更新にあたっては、重要給水施設への管路耐震化を優先したうえで、更新需要と財政収支について中長期的な視点で計画し事業を進めます。</t>
    <phoneticPr fontId="4"/>
  </si>
  <si>
    <t xml:space="preserve">　給水人口の減少による料金収入の減少が予想される中、将来に渡って安定的に事業を行うため、アセットマネジメントの手法により、水道事業の見える化を進め、施設更新における需要状況と優先度を把握し、必要に応じてダウンサイジングを行うなど、投資の効率化と維持管理費の削減に取り組み、なお不足する財源の確保については、料金体系の見直しを視野に入れて事業運営を行います。
 また、企業債の償還金と減価償却費との間に構造的に生じる資金不足については、資本費平準化債の積極的な活用により、世代間による負担の公平を確保します。
</t>
    <phoneticPr fontId="4"/>
  </si>
  <si>
    <t xml:space="preserve">
 前年に引き続き経営収支比率は100%を超えていますが、給水原価が類似団体と比較して高く、料金回収率は100％を下回り、給水に係る費用を水道料金で回収できていない状況です。
　企業債残高対給水収益比率については、全国平均、類似団体平均と比較し高い水準となっています。
　施設利用率は漏水対策推進の結果、慢性的な漏水が解消されたことによるものであり、有収率は類似団体と比較して高い水準となっていますが、前年に引き続き減少傾向であることから、計画的な管路更新と併せて漏水調査を進め有収率の向上を目指します。</t>
    <rPh sb="201" eb="203">
      <t>ゼンネン</t>
    </rPh>
    <rPh sb="204" eb="205">
      <t>ヒ</t>
    </rPh>
    <rPh sb="206" eb="207">
      <t>ツヅ</t>
    </rPh>
    <rPh sb="208" eb="210">
      <t>ゲンショウ</t>
    </rPh>
    <rPh sb="210" eb="212">
      <t>ケイコウ</t>
    </rPh>
    <rPh sb="220" eb="223">
      <t>ケイカクテキ</t>
    </rPh>
    <rPh sb="224" eb="226">
      <t>カンロ</t>
    </rPh>
    <rPh sb="226" eb="228">
      <t>コウシン</t>
    </rPh>
    <rPh sb="229" eb="230">
      <t>アワ</t>
    </rPh>
    <rPh sb="232" eb="234">
      <t>ロウスイ</t>
    </rPh>
    <rPh sb="234" eb="236">
      <t>チョウサ</t>
    </rPh>
    <rPh sb="237" eb="238">
      <t>スス</t>
    </rPh>
    <rPh sb="239" eb="242">
      <t>ユウシュウリツ</t>
    </rPh>
    <rPh sb="243" eb="245">
      <t>コウジョウ</t>
    </rPh>
    <rPh sb="246" eb="24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</si>
</sst>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0.04</c:v>
                </c:pt>
                <c:pt idx="1">
                  <c:v>0.42</c:v>
                </c:pt>
                <c:pt idx="2">
                  <c:v>0.34</c:v>
                </c:pt>
                <c:pt idx="3">
                  <c:v>1.02</c:v>
                </c:pt>
                <c:pt idx="4">
                  <c:v>1.37</c:v>
                </c:pt>
              </c:numCache>
            </c:numRef>
          </c:val>
          <c:extLst>
            <c:ext xmlns:c16="http://schemas.microsoft.com/office/drawing/2014/chart" uri="{C3380CC4-5D6E-409C-BE32-E72D297353CC}">
              <c16:uniqueId val="{00000000-DB6D-489C-9DBE-13F2CC550681}"/>
            </c:ext>
          </c:extLst>
        </c:ser>
        <c:dLbls>
          <c:showLegendKey val="0"/>
          <c:showVal val="0"/>
          <c:showCatName val="0"/>
          <c:showSerName val="0"/>
          <c:showPercent val="0"/>
          <c:showBubbleSize val="0"/>
        </c:dLbls>
        <c:gapWidth val="150"/>
        <c:axId val="88930176"/>
        <c:axId val="8991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DB6D-489C-9DBE-13F2CC550681}"/>
            </c:ext>
          </c:extLst>
        </c:ser>
        <c:dLbls>
          <c:showLegendKey val="0"/>
          <c:showVal val="0"/>
          <c:showCatName val="0"/>
          <c:showSerName val="0"/>
          <c:showPercent val="0"/>
          <c:showBubbleSize val="0"/>
        </c:dLbls>
        <c:marker val="1"/>
        <c:smooth val="0"/>
        <c:axId val="88930176"/>
        <c:axId val="89919488"/>
      </c:lineChart>
      <c:dateAx>
        <c:axId val="88930176"/>
        <c:scaling>
          <c:orientation val="minMax"/>
        </c:scaling>
        <c:delete val="1"/>
        <c:axPos val="b"/>
        <c:numFmt formatCode="&quot;H&quot;yy" sourceLinked="1"/>
        <c:majorTickMark val="none"/>
        <c:minorTickMark val="none"/>
        <c:tickLblPos val="none"/>
        <c:crossAx val="89919488"/>
        <c:crosses val="autoZero"/>
        <c:auto val="1"/>
        <c:lblOffset val="100"/>
        <c:baseTimeUnit val="years"/>
      </c:dateAx>
      <c:valAx>
        <c:axId val="8991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3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69.86</c:v>
                </c:pt>
                <c:pt idx="1">
                  <c:v>64.73</c:v>
                </c:pt>
                <c:pt idx="2">
                  <c:v>63.91</c:v>
                </c:pt>
                <c:pt idx="3">
                  <c:v>63.1</c:v>
                </c:pt>
                <c:pt idx="4">
                  <c:v>64.17</c:v>
                </c:pt>
              </c:numCache>
            </c:numRef>
          </c:val>
          <c:extLst>
            <c:ext xmlns:c16="http://schemas.microsoft.com/office/drawing/2014/chart" uri="{C3380CC4-5D6E-409C-BE32-E72D297353CC}">
              <c16:uniqueId val="{00000000-3866-4C73-AB9C-3BD52A965CFC}"/>
            </c:ext>
          </c:extLst>
        </c:ser>
        <c:dLbls>
          <c:showLegendKey val="0"/>
          <c:showVal val="0"/>
          <c:showCatName val="0"/>
          <c:showSerName val="0"/>
          <c:showPercent val="0"/>
          <c:showBubbleSize val="0"/>
        </c:dLbls>
        <c:gapWidth val="150"/>
        <c:axId val="90679168"/>
        <c:axId val="9068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3866-4C73-AB9C-3BD52A965CFC}"/>
            </c:ext>
          </c:extLst>
        </c:ser>
        <c:dLbls>
          <c:showLegendKey val="0"/>
          <c:showVal val="0"/>
          <c:showCatName val="0"/>
          <c:showSerName val="0"/>
          <c:showPercent val="0"/>
          <c:showBubbleSize val="0"/>
        </c:dLbls>
        <c:marker val="1"/>
        <c:smooth val="0"/>
        <c:axId val="90679168"/>
        <c:axId val="90689536"/>
      </c:lineChart>
      <c:dateAx>
        <c:axId val="90679168"/>
        <c:scaling>
          <c:orientation val="minMax"/>
        </c:scaling>
        <c:delete val="1"/>
        <c:axPos val="b"/>
        <c:numFmt formatCode="&quot;H&quot;yy" sourceLinked="1"/>
        <c:majorTickMark val="none"/>
        <c:minorTickMark val="none"/>
        <c:tickLblPos val="none"/>
        <c:crossAx val="90689536"/>
        <c:crosses val="autoZero"/>
        <c:auto val="1"/>
        <c:lblOffset val="100"/>
        <c:baseTimeUnit val="years"/>
      </c:dateAx>
      <c:valAx>
        <c:axId val="9068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82.77</c:v>
                </c:pt>
                <c:pt idx="1">
                  <c:v>87.4</c:v>
                </c:pt>
                <c:pt idx="2">
                  <c:v>87.62</c:v>
                </c:pt>
                <c:pt idx="3">
                  <c:v>86.85</c:v>
                </c:pt>
                <c:pt idx="4">
                  <c:v>85.2</c:v>
                </c:pt>
              </c:numCache>
            </c:numRef>
          </c:val>
          <c:extLst>
            <c:ext xmlns:c16="http://schemas.microsoft.com/office/drawing/2014/chart" uri="{C3380CC4-5D6E-409C-BE32-E72D297353CC}">
              <c16:uniqueId val="{00000000-F072-4FFA-A918-323715005D81}"/>
            </c:ext>
          </c:extLst>
        </c:ser>
        <c:dLbls>
          <c:showLegendKey val="0"/>
          <c:showVal val="0"/>
          <c:showCatName val="0"/>
          <c:showSerName val="0"/>
          <c:showPercent val="0"/>
          <c:showBubbleSize val="0"/>
        </c:dLbls>
        <c:gapWidth val="150"/>
        <c:axId val="90396928"/>
        <c:axId val="9040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F072-4FFA-A918-323715005D81}"/>
            </c:ext>
          </c:extLst>
        </c:ser>
        <c:dLbls>
          <c:showLegendKey val="0"/>
          <c:showVal val="0"/>
          <c:showCatName val="0"/>
          <c:showSerName val="0"/>
          <c:showPercent val="0"/>
          <c:showBubbleSize val="0"/>
        </c:dLbls>
        <c:marker val="1"/>
        <c:smooth val="0"/>
        <c:axId val="90396928"/>
        <c:axId val="90407296"/>
      </c:lineChart>
      <c:dateAx>
        <c:axId val="90396928"/>
        <c:scaling>
          <c:orientation val="minMax"/>
        </c:scaling>
        <c:delete val="1"/>
        <c:axPos val="b"/>
        <c:numFmt formatCode="&quot;H&quot;yy" sourceLinked="1"/>
        <c:majorTickMark val="none"/>
        <c:minorTickMark val="none"/>
        <c:tickLblPos val="none"/>
        <c:crossAx val="90407296"/>
        <c:crosses val="autoZero"/>
        <c:auto val="1"/>
        <c:lblOffset val="100"/>
        <c:baseTimeUnit val="years"/>
      </c:dateAx>
      <c:valAx>
        <c:axId val="904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9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98.23</c:v>
                </c:pt>
                <c:pt idx="1">
                  <c:v>103.07</c:v>
                </c:pt>
                <c:pt idx="2">
                  <c:v>102.84</c:v>
                </c:pt>
                <c:pt idx="3">
                  <c:v>102.61</c:v>
                </c:pt>
                <c:pt idx="4">
                  <c:v>103.68</c:v>
                </c:pt>
              </c:numCache>
            </c:numRef>
          </c:val>
          <c:extLst>
            <c:ext xmlns:c16="http://schemas.microsoft.com/office/drawing/2014/chart" uri="{C3380CC4-5D6E-409C-BE32-E72D297353CC}">
              <c16:uniqueId val="{00000000-C162-47C8-945E-C76794F98758}"/>
            </c:ext>
          </c:extLst>
        </c:ser>
        <c:dLbls>
          <c:showLegendKey val="0"/>
          <c:showVal val="0"/>
          <c:showCatName val="0"/>
          <c:showSerName val="0"/>
          <c:showPercent val="0"/>
          <c:showBubbleSize val="0"/>
        </c:dLbls>
        <c:gapWidth val="150"/>
        <c:axId val="89950464"/>
        <c:axId val="8996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C162-47C8-945E-C76794F98758}"/>
            </c:ext>
          </c:extLst>
        </c:ser>
        <c:dLbls>
          <c:showLegendKey val="0"/>
          <c:showVal val="0"/>
          <c:showCatName val="0"/>
          <c:showSerName val="0"/>
          <c:showPercent val="0"/>
          <c:showBubbleSize val="0"/>
        </c:dLbls>
        <c:marker val="1"/>
        <c:smooth val="0"/>
        <c:axId val="89950464"/>
        <c:axId val="89960832"/>
      </c:lineChart>
      <c:dateAx>
        <c:axId val="89950464"/>
        <c:scaling>
          <c:orientation val="minMax"/>
        </c:scaling>
        <c:delete val="1"/>
        <c:axPos val="b"/>
        <c:numFmt formatCode="&quot;H&quot;yy" sourceLinked="1"/>
        <c:majorTickMark val="none"/>
        <c:minorTickMark val="none"/>
        <c:tickLblPos val="none"/>
        <c:crossAx val="89960832"/>
        <c:crosses val="autoZero"/>
        <c:auto val="1"/>
        <c:lblOffset val="100"/>
        <c:baseTimeUnit val="years"/>
      </c:dateAx>
      <c:valAx>
        <c:axId val="89960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95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32.409999999999997</c:v>
                </c:pt>
                <c:pt idx="1">
                  <c:v>34.770000000000003</c:v>
                </c:pt>
                <c:pt idx="2">
                  <c:v>36.85</c:v>
                </c:pt>
                <c:pt idx="3">
                  <c:v>38.51</c:v>
                </c:pt>
                <c:pt idx="4">
                  <c:v>39.99</c:v>
                </c:pt>
              </c:numCache>
            </c:numRef>
          </c:val>
          <c:extLst>
            <c:ext xmlns:c16="http://schemas.microsoft.com/office/drawing/2014/chart" uri="{C3380CC4-5D6E-409C-BE32-E72D297353CC}">
              <c16:uniqueId val="{00000000-3591-4797-9DB7-D82891E14371}"/>
            </c:ext>
          </c:extLst>
        </c:ser>
        <c:dLbls>
          <c:showLegendKey val="0"/>
          <c:showVal val="0"/>
          <c:showCatName val="0"/>
          <c:showSerName val="0"/>
          <c:showPercent val="0"/>
          <c:showBubbleSize val="0"/>
        </c:dLbls>
        <c:gapWidth val="150"/>
        <c:axId val="90319488"/>
        <c:axId val="9033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3591-4797-9DB7-D82891E14371}"/>
            </c:ext>
          </c:extLst>
        </c:ser>
        <c:dLbls>
          <c:showLegendKey val="0"/>
          <c:showVal val="0"/>
          <c:showCatName val="0"/>
          <c:showSerName val="0"/>
          <c:showPercent val="0"/>
          <c:showBubbleSize val="0"/>
        </c:dLbls>
        <c:marker val="1"/>
        <c:smooth val="0"/>
        <c:axId val="90319488"/>
        <c:axId val="90333952"/>
      </c:lineChart>
      <c:dateAx>
        <c:axId val="90319488"/>
        <c:scaling>
          <c:orientation val="minMax"/>
        </c:scaling>
        <c:delete val="1"/>
        <c:axPos val="b"/>
        <c:numFmt formatCode="&quot;H&quot;yy" sourceLinked="1"/>
        <c:majorTickMark val="none"/>
        <c:minorTickMark val="none"/>
        <c:tickLblPos val="none"/>
        <c:crossAx val="90333952"/>
        <c:crosses val="autoZero"/>
        <c:auto val="1"/>
        <c:lblOffset val="100"/>
        <c:baseTimeUnit val="years"/>
      </c:dateAx>
      <c:valAx>
        <c:axId val="9033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1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5.66</c:v>
                </c:pt>
                <c:pt idx="1">
                  <c:v>7.1</c:v>
                </c:pt>
                <c:pt idx="2">
                  <c:v>7.51</c:v>
                </c:pt>
                <c:pt idx="3">
                  <c:v>7.81</c:v>
                </c:pt>
                <c:pt idx="4">
                  <c:v>9.93</c:v>
                </c:pt>
              </c:numCache>
            </c:numRef>
          </c:val>
          <c:extLst>
            <c:ext xmlns:c16="http://schemas.microsoft.com/office/drawing/2014/chart" uri="{C3380CC4-5D6E-409C-BE32-E72D297353CC}">
              <c16:uniqueId val="{00000000-70F5-4024-96E6-E2390E0AAF71}"/>
            </c:ext>
          </c:extLst>
        </c:ser>
        <c:dLbls>
          <c:showLegendKey val="0"/>
          <c:showVal val="0"/>
          <c:showCatName val="0"/>
          <c:showSerName val="0"/>
          <c:showPercent val="0"/>
          <c:showBubbleSize val="0"/>
        </c:dLbls>
        <c:gapWidth val="150"/>
        <c:axId val="90344448"/>
        <c:axId val="9035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70F5-4024-96E6-E2390E0AAF71}"/>
            </c:ext>
          </c:extLst>
        </c:ser>
        <c:dLbls>
          <c:showLegendKey val="0"/>
          <c:showVal val="0"/>
          <c:showCatName val="0"/>
          <c:showSerName val="0"/>
          <c:showPercent val="0"/>
          <c:showBubbleSize val="0"/>
        </c:dLbls>
        <c:marker val="1"/>
        <c:smooth val="0"/>
        <c:axId val="90344448"/>
        <c:axId val="90354816"/>
      </c:lineChart>
      <c:dateAx>
        <c:axId val="90344448"/>
        <c:scaling>
          <c:orientation val="minMax"/>
        </c:scaling>
        <c:delete val="1"/>
        <c:axPos val="b"/>
        <c:numFmt formatCode="&quot;H&quot;yy" sourceLinked="1"/>
        <c:majorTickMark val="none"/>
        <c:minorTickMark val="none"/>
        <c:tickLblPos val="none"/>
        <c:crossAx val="90354816"/>
        <c:crosses val="autoZero"/>
        <c:auto val="1"/>
        <c:lblOffset val="100"/>
        <c:baseTimeUnit val="years"/>
      </c:dateAx>
      <c:valAx>
        <c:axId val="903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4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formatCode="#,##0.00;&quot;△&quot;#,##0.00;&quot;-&quot;">
                  <c:v>3.41</c:v>
                </c:pt>
                <c:pt idx="1">
                  <c:v>0</c:v>
                </c:pt>
                <c:pt idx="2">
                  <c:v>0</c:v>
                </c:pt>
                <c:pt idx="3">
                  <c:v>0</c:v>
                </c:pt>
                <c:pt idx="4">
                  <c:v>0</c:v>
                </c:pt>
              </c:numCache>
            </c:numRef>
          </c:val>
          <c:extLst>
            <c:ext xmlns:c16="http://schemas.microsoft.com/office/drawing/2014/chart" uri="{C3380CC4-5D6E-409C-BE32-E72D297353CC}">
              <c16:uniqueId val="{00000000-2374-4C2B-897B-CD16070400D6}"/>
            </c:ext>
          </c:extLst>
        </c:ser>
        <c:dLbls>
          <c:showLegendKey val="0"/>
          <c:showVal val="0"/>
          <c:showCatName val="0"/>
          <c:showSerName val="0"/>
          <c:showPercent val="0"/>
          <c:showBubbleSize val="0"/>
        </c:dLbls>
        <c:gapWidth val="150"/>
        <c:axId val="90085248"/>
        <c:axId val="9009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2374-4C2B-897B-CD16070400D6}"/>
            </c:ext>
          </c:extLst>
        </c:ser>
        <c:dLbls>
          <c:showLegendKey val="0"/>
          <c:showVal val="0"/>
          <c:showCatName val="0"/>
          <c:showSerName val="0"/>
          <c:showPercent val="0"/>
          <c:showBubbleSize val="0"/>
        </c:dLbls>
        <c:marker val="1"/>
        <c:smooth val="0"/>
        <c:axId val="90085248"/>
        <c:axId val="90099712"/>
      </c:lineChart>
      <c:dateAx>
        <c:axId val="90085248"/>
        <c:scaling>
          <c:orientation val="minMax"/>
        </c:scaling>
        <c:delete val="1"/>
        <c:axPos val="b"/>
        <c:numFmt formatCode="&quot;H&quot;yy" sourceLinked="1"/>
        <c:majorTickMark val="none"/>
        <c:minorTickMark val="none"/>
        <c:tickLblPos val="none"/>
        <c:crossAx val="90099712"/>
        <c:crosses val="autoZero"/>
        <c:auto val="1"/>
        <c:lblOffset val="100"/>
        <c:baseTimeUnit val="years"/>
      </c:dateAx>
      <c:valAx>
        <c:axId val="90099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08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83.28</c:v>
                </c:pt>
                <c:pt idx="1">
                  <c:v>93.7</c:v>
                </c:pt>
                <c:pt idx="2">
                  <c:v>88.08</c:v>
                </c:pt>
                <c:pt idx="3">
                  <c:v>85.1</c:v>
                </c:pt>
                <c:pt idx="4">
                  <c:v>89.55</c:v>
                </c:pt>
              </c:numCache>
            </c:numRef>
          </c:val>
          <c:extLst>
            <c:ext xmlns:c16="http://schemas.microsoft.com/office/drawing/2014/chart" uri="{C3380CC4-5D6E-409C-BE32-E72D297353CC}">
              <c16:uniqueId val="{00000000-1A28-479B-98D5-7E3566052C3D}"/>
            </c:ext>
          </c:extLst>
        </c:ser>
        <c:dLbls>
          <c:showLegendKey val="0"/>
          <c:showVal val="0"/>
          <c:showCatName val="0"/>
          <c:showSerName val="0"/>
          <c:showPercent val="0"/>
          <c:showBubbleSize val="0"/>
        </c:dLbls>
        <c:gapWidth val="150"/>
        <c:axId val="90130688"/>
        <c:axId val="9013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1A28-479B-98D5-7E3566052C3D}"/>
            </c:ext>
          </c:extLst>
        </c:ser>
        <c:dLbls>
          <c:showLegendKey val="0"/>
          <c:showVal val="0"/>
          <c:showCatName val="0"/>
          <c:showSerName val="0"/>
          <c:showPercent val="0"/>
          <c:showBubbleSize val="0"/>
        </c:dLbls>
        <c:marker val="1"/>
        <c:smooth val="0"/>
        <c:axId val="90130688"/>
        <c:axId val="90132864"/>
      </c:lineChart>
      <c:dateAx>
        <c:axId val="90130688"/>
        <c:scaling>
          <c:orientation val="minMax"/>
        </c:scaling>
        <c:delete val="1"/>
        <c:axPos val="b"/>
        <c:numFmt formatCode="&quot;H&quot;yy" sourceLinked="1"/>
        <c:majorTickMark val="none"/>
        <c:minorTickMark val="none"/>
        <c:tickLblPos val="none"/>
        <c:crossAx val="90132864"/>
        <c:crosses val="autoZero"/>
        <c:auto val="1"/>
        <c:lblOffset val="100"/>
        <c:baseTimeUnit val="years"/>
      </c:dateAx>
      <c:valAx>
        <c:axId val="90132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13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1025.5</c:v>
                </c:pt>
                <c:pt idx="1">
                  <c:v>1007.91</c:v>
                </c:pt>
                <c:pt idx="2">
                  <c:v>990.9</c:v>
                </c:pt>
                <c:pt idx="3">
                  <c:v>1000.58</c:v>
                </c:pt>
                <c:pt idx="4">
                  <c:v>1010.68</c:v>
                </c:pt>
              </c:numCache>
            </c:numRef>
          </c:val>
          <c:extLst>
            <c:ext xmlns:c16="http://schemas.microsoft.com/office/drawing/2014/chart" uri="{C3380CC4-5D6E-409C-BE32-E72D297353CC}">
              <c16:uniqueId val="{00000000-F15A-4EA9-A61B-39E90AE089D4}"/>
            </c:ext>
          </c:extLst>
        </c:ser>
        <c:dLbls>
          <c:showLegendKey val="0"/>
          <c:showVal val="0"/>
          <c:showCatName val="0"/>
          <c:showSerName val="0"/>
          <c:showPercent val="0"/>
          <c:showBubbleSize val="0"/>
        </c:dLbls>
        <c:gapWidth val="150"/>
        <c:axId val="90245760"/>
        <c:axId val="9025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F15A-4EA9-A61B-39E90AE089D4}"/>
            </c:ext>
          </c:extLst>
        </c:ser>
        <c:dLbls>
          <c:showLegendKey val="0"/>
          <c:showVal val="0"/>
          <c:showCatName val="0"/>
          <c:showSerName val="0"/>
          <c:showPercent val="0"/>
          <c:showBubbleSize val="0"/>
        </c:dLbls>
        <c:marker val="1"/>
        <c:smooth val="0"/>
        <c:axId val="90245760"/>
        <c:axId val="90252032"/>
      </c:lineChart>
      <c:dateAx>
        <c:axId val="90245760"/>
        <c:scaling>
          <c:orientation val="minMax"/>
        </c:scaling>
        <c:delete val="1"/>
        <c:axPos val="b"/>
        <c:numFmt formatCode="&quot;H&quot;yy" sourceLinked="1"/>
        <c:majorTickMark val="none"/>
        <c:minorTickMark val="none"/>
        <c:tickLblPos val="none"/>
        <c:crossAx val="90252032"/>
        <c:crosses val="autoZero"/>
        <c:auto val="1"/>
        <c:lblOffset val="100"/>
        <c:baseTimeUnit val="years"/>
      </c:dateAx>
      <c:valAx>
        <c:axId val="90252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24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86.71</c:v>
                </c:pt>
                <c:pt idx="1">
                  <c:v>87.81</c:v>
                </c:pt>
                <c:pt idx="2">
                  <c:v>86.93</c:v>
                </c:pt>
                <c:pt idx="3">
                  <c:v>81.180000000000007</c:v>
                </c:pt>
                <c:pt idx="4">
                  <c:v>81.5</c:v>
                </c:pt>
              </c:numCache>
            </c:numRef>
          </c:val>
          <c:extLst>
            <c:ext xmlns:c16="http://schemas.microsoft.com/office/drawing/2014/chart" uri="{C3380CC4-5D6E-409C-BE32-E72D297353CC}">
              <c16:uniqueId val="{00000000-B592-427A-9AFD-E7564B3B4326}"/>
            </c:ext>
          </c:extLst>
        </c:ser>
        <c:dLbls>
          <c:showLegendKey val="0"/>
          <c:showVal val="0"/>
          <c:showCatName val="0"/>
          <c:showSerName val="0"/>
          <c:showPercent val="0"/>
          <c:showBubbleSize val="0"/>
        </c:dLbls>
        <c:gapWidth val="150"/>
        <c:axId val="90262528"/>
        <c:axId val="9028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B592-427A-9AFD-E7564B3B4326}"/>
            </c:ext>
          </c:extLst>
        </c:ser>
        <c:dLbls>
          <c:showLegendKey val="0"/>
          <c:showVal val="0"/>
          <c:showCatName val="0"/>
          <c:showSerName val="0"/>
          <c:showPercent val="0"/>
          <c:showBubbleSize val="0"/>
        </c:dLbls>
        <c:marker val="1"/>
        <c:smooth val="0"/>
        <c:axId val="90262528"/>
        <c:axId val="90285184"/>
      </c:lineChart>
      <c:dateAx>
        <c:axId val="90262528"/>
        <c:scaling>
          <c:orientation val="minMax"/>
        </c:scaling>
        <c:delete val="1"/>
        <c:axPos val="b"/>
        <c:numFmt formatCode="&quot;H&quot;yy" sourceLinked="1"/>
        <c:majorTickMark val="none"/>
        <c:minorTickMark val="none"/>
        <c:tickLblPos val="none"/>
        <c:crossAx val="90285184"/>
        <c:crosses val="autoZero"/>
        <c:auto val="1"/>
        <c:lblOffset val="100"/>
        <c:baseTimeUnit val="years"/>
      </c:dateAx>
      <c:valAx>
        <c:axId val="9028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6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305.45</c:v>
                </c:pt>
                <c:pt idx="1">
                  <c:v>302.33</c:v>
                </c:pt>
                <c:pt idx="2">
                  <c:v>305.63</c:v>
                </c:pt>
                <c:pt idx="3">
                  <c:v>327.35000000000002</c:v>
                </c:pt>
                <c:pt idx="4">
                  <c:v>321.42</c:v>
                </c:pt>
              </c:numCache>
            </c:numRef>
          </c:val>
          <c:extLst>
            <c:ext xmlns:c16="http://schemas.microsoft.com/office/drawing/2014/chart" uri="{C3380CC4-5D6E-409C-BE32-E72D297353CC}">
              <c16:uniqueId val="{00000000-E04E-42EC-AC65-4D4F77F5BF9A}"/>
            </c:ext>
          </c:extLst>
        </c:ser>
        <c:dLbls>
          <c:showLegendKey val="0"/>
          <c:showVal val="0"/>
          <c:showCatName val="0"/>
          <c:showSerName val="0"/>
          <c:showPercent val="0"/>
          <c:showBubbleSize val="0"/>
        </c:dLbls>
        <c:gapWidth val="150"/>
        <c:axId val="90650112"/>
        <c:axId val="9065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E04E-42EC-AC65-4D4F77F5BF9A}"/>
            </c:ext>
          </c:extLst>
        </c:ser>
        <c:dLbls>
          <c:showLegendKey val="0"/>
          <c:showVal val="0"/>
          <c:showCatName val="0"/>
          <c:showSerName val="0"/>
          <c:showPercent val="0"/>
          <c:showBubbleSize val="0"/>
        </c:dLbls>
        <c:marker val="1"/>
        <c:smooth val="0"/>
        <c:axId val="90650112"/>
        <c:axId val="90652032"/>
      </c:lineChart>
      <c:dateAx>
        <c:axId val="90650112"/>
        <c:scaling>
          <c:orientation val="minMax"/>
        </c:scaling>
        <c:delete val="1"/>
        <c:axPos val="b"/>
        <c:numFmt formatCode="&quot;H&quot;yy" sourceLinked="1"/>
        <c:majorTickMark val="none"/>
        <c:minorTickMark val="none"/>
        <c:tickLblPos val="none"/>
        <c:crossAx val="90652032"/>
        <c:crosses val="autoZero"/>
        <c:auto val="1"/>
        <c:lblOffset val="100"/>
        <c:baseTimeUnit val="years"/>
      </c:dateAx>
      <c:valAx>
        <c:axId val="9065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北海道　余市町</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6" t="str">
        <f>データ!$M$6</f>
        <v>非設置</v>
      </c>
      <c r="AE8" s="86"/>
      <c r="AF8" s="86"/>
      <c r="AG8" s="86"/>
      <c r="AH8" s="86"/>
      <c r="AI8" s="86"/>
      <c r="AJ8" s="86"/>
      <c r="AK8" s="4"/>
      <c r="AL8" s="74">
        <f>データ!$R$6</f>
        <v>18564</v>
      </c>
      <c r="AM8" s="74"/>
      <c r="AN8" s="74"/>
      <c r="AO8" s="74"/>
      <c r="AP8" s="74"/>
      <c r="AQ8" s="74"/>
      <c r="AR8" s="74"/>
      <c r="AS8" s="74"/>
      <c r="AT8" s="70">
        <f>データ!$S$6</f>
        <v>140.59</v>
      </c>
      <c r="AU8" s="71"/>
      <c r="AV8" s="71"/>
      <c r="AW8" s="71"/>
      <c r="AX8" s="71"/>
      <c r="AY8" s="71"/>
      <c r="AZ8" s="71"/>
      <c r="BA8" s="71"/>
      <c r="BB8" s="73">
        <f>データ!$T$6</f>
        <v>132.04</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37.979999999999997</v>
      </c>
      <c r="J10" s="71"/>
      <c r="K10" s="71"/>
      <c r="L10" s="71"/>
      <c r="M10" s="71"/>
      <c r="N10" s="71"/>
      <c r="O10" s="72"/>
      <c r="P10" s="73">
        <f>データ!$P$6</f>
        <v>98.02</v>
      </c>
      <c r="Q10" s="73"/>
      <c r="R10" s="73"/>
      <c r="S10" s="73"/>
      <c r="T10" s="73"/>
      <c r="U10" s="73"/>
      <c r="V10" s="73"/>
      <c r="W10" s="74">
        <f>データ!$Q$6</f>
        <v>5336</v>
      </c>
      <c r="X10" s="74"/>
      <c r="Y10" s="74"/>
      <c r="Z10" s="74"/>
      <c r="AA10" s="74"/>
      <c r="AB10" s="74"/>
      <c r="AC10" s="74"/>
      <c r="AD10" s="2"/>
      <c r="AE10" s="2"/>
      <c r="AF10" s="2"/>
      <c r="AG10" s="2"/>
      <c r="AH10" s="4"/>
      <c r="AI10" s="4"/>
      <c r="AJ10" s="4"/>
      <c r="AK10" s="4"/>
      <c r="AL10" s="74">
        <f>データ!$U$6</f>
        <v>17953</v>
      </c>
      <c r="AM10" s="74"/>
      <c r="AN10" s="74"/>
      <c r="AO10" s="74"/>
      <c r="AP10" s="74"/>
      <c r="AQ10" s="74"/>
      <c r="AR10" s="74"/>
      <c r="AS10" s="74"/>
      <c r="AT10" s="70">
        <f>データ!$V$6</f>
        <v>34.369999999999997</v>
      </c>
      <c r="AU10" s="71"/>
      <c r="AV10" s="71"/>
      <c r="AW10" s="71"/>
      <c r="AX10" s="71"/>
      <c r="AY10" s="71"/>
      <c r="AZ10" s="71"/>
      <c r="BA10" s="71"/>
      <c r="BB10" s="73">
        <f>データ!$W$6</f>
        <v>522.35</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IykGXDJ8fT/g7g5nriHrTOoM7O25rYPSjnEauaiAikBUlosrkAw9gwPj5jTTvYrH9E5WalKY+aAuOGe1jDIrA==" saltValue="okMQKKdE4ilyAa4BkFQGV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14087</v>
      </c>
      <c r="D6" s="34">
        <f t="shared" si="3"/>
        <v>46</v>
      </c>
      <c r="E6" s="34">
        <f t="shared" si="3"/>
        <v>1</v>
      </c>
      <c r="F6" s="34">
        <f t="shared" si="3"/>
        <v>0</v>
      </c>
      <c r="G6" s="34">
        <f t="shared" si="3"/>
        <v>1</v>
      </c>
      <c r="H6" s="34" t="str">
        <f t="shared" si="3"/>
        <v>北海道　余市町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37.979999999999997</v>
      </c>
      <c r="P6" s="35">
        <f t="shared" si="3"/>
        <v>98.02</v>
      </c>
      <c r="Q6" s="35">
        <f t="shared" si="3"/>
        <v>5336</v>
      </c>
      <c r="R6" s="35">
        <f t="shared" si="3"/>
        <v>18564</v>
      </c>
      <c r="S6" s="35">
        <f t="shared" si="3"/>
        <v>140.59</v>
      </c>
      <c r="T6" s="35">
        <f t="shared" si="3"/>
        <v>132.04</v>
      </c>
      <c r="U6" s="35">
        <f t="shared" si="3"/>
        <v>17953</v>
      </c>
      <c r="V6" s="35">
        <f t="shared" si="3"/>
        <v>34.369999999999997</v>
      </c>
      <c r="W6" s="35">
        <f t="shared" si="3"/>
        <v>522.35</v>
      </c>
      <c r="X6" s="36">
        <f>IF(X7="",NA(),X7)</f>
        <v>98.23</v>
      </c>
      <c r="Y6" s="36">
        <f t="shared" ref="Y6:AG6" si="4">IF(Y7="",NA(),Y7)</f>
        <v>103.07</v>
      </c>
      <c r="Z6" s="36">
        <f t="shared" si="4"/>
        <v>102.84</v>
      </c>
      <c r="AA6" s="36">
        <f t="shared" si="4"/>
        <v>102.61</v>
      </c>
      <c r="AB6" s="36">
        <f t="shared" si="4"/>
        <v>103.68</v>
      </c>
      <c r="AC6" s="36">
        <f t="shared" si="4"/>
        <v>111.21</v>
      </c>
      <c r="AD6" s="36">
        <f t="shared" si="4"/>
        <v>111.71</v>
      </c>
      <c r="AE6" s="36">
        <f t="shared" si="4"/>
        <v>110.05</v>
      </c>
      <c r="AF6" s="36">
        <f t="shared" si="4"/>
        <v>108.87</v>
      </c>
      <c r="AG6" s="36">
        <f t="shared" si="4"/>
        <v>108.61</v>
      </c>
      <c r="AH6" s="35" t="str">
        <f>IF(AH7="","",IF(AH7="-","【-】","【"&amp;SUBSTITUTE(TEXT(AH7,"#,##0.00"),"-","△")&amp;"】"))</f>
        <v>【112.01】</v>
      </c>
      <c r="AI6" s="36">
        <f>IF(AI7="",NA(),AI7)</f>
        <v>3.41</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83.28</v>
      </c>
      <c r="AU6" s="36">
        <f t="shared" ref="AU6:BC6" si="6">IF(AU7="",NA(),AU7)</f>
        <v>93.7</v>
      </c>
      <c r="AV6" s="36">
        <f t="shared" si="6"/>
        <v>88.08</v>
      </c>
      <c r="AW6" s="36">
        <f t="shared" si="6"/>
        <v>85.1</v>
      </c>
      <c r="AX6" s="36">
        <f t="shared" si="6"/>
        <v>89.55</v>
      </c>
      <c r="AY6" s="36">
        <f t="shared" si="6"/>
        <v>391.54</v>
      </c>
      <c r="AZ6" s="36">
        <f t="shared" si="6"/>
        <v>384.34</v>
      </c>
      <c r="BA6" s="36">
        <f t="shared" si="6"/>
        <v>359.47</v>
      </c>
      <c r="BB6" s="36">
        <f t="shared" si="6"/>
        <v>369.69</v>
      </c>
      <c r="BC6" s="36">
        <f t="shared" si="6"/>
        <v>379.08</v>
      </c>
      <c r="BD6" s="35" t="str">
        <f>IF(BD7="","",IF(BD7="-","【-】","【"&amp;SUBSTITUTE(TEXT(BD7,"#,##0.00"),"-","△")&amp;"】"))</f>
        <v>【264.97】</v>
      </c>
      <c r="BE6" s="36">
        <f>IF(BE7="",NA(),BE7)</f>
        <v>1025.5</v>
      </c>
      <c r="BF6" s="36">
        <f t="shared" ref="BF6:BN6" si="7">IF(BF7="",NA(),BF7)</f>
        <v>1007.91</v>
      </c>
      <c r="BG6" s="36">
        <f t="shared" si="7"/>
        <v>990.9</v>
      </c>
      <c r="BH6" s="36">
        <f t="shared" si="7"/>
        <v>1000.58</v>
      </c>
      <c r="BI6" s="36">
        <f t="shared" si="7"/>
        <v>1010.68</v>
      </c>
      <c r="BJ6" s="36">
        <f t="shared" si="7"/>
        <v>386.97</v>
      </c>
      <c r="BK6" s="36">
        <f t="shared" si="7"/>
        <v>380.58</v>
      </c>
      <c r="BL6" s="36">
        <f t="shared" si="7"/>
        <v>401.79</v>
      </c>
      <c r="BM6" s="36">
        <f t="shared" si="7"/>
        <v>402.99</v>
      </c>
      <c r="BN6" s="36">
        <f t="shared" si="7"/>
        <v>398.98</v>
      </c>
      <c r="BO6" s="35" t="str">
        <f>IF(BO7="","",IF(BO7="-","【-】","【"&amp;SUBSTITUTE(TEXT(BO7,"#,##0.00"),"-","△")&amp;"】"))</f>
        <v>【266.61】</v>
      </c>
      <c r="BP6" s="36">
        <f>IF(BP7="",NA(),BP7)</f>
        <v>86.71</v>
      </c>
      <c r="BQ6" s="36">
        <f t="shared" ref="BQ6:BY6" si="8">IF(BQ7="",NA(),BQ7)</f>
        <v>87.81</v>
      </c>
      <c r="BR6" s="36">
        <f t="shared" si="8"/>
        <v>86.93</v>
      </c>
      <c r="BS6" s="36">
        <f t="shared" si="8"/>
        <v>81.180000000000007</v>
      </c>
      <c r="BT6" s="36">
        <f t="shared" si="8"/>
        <v>81.5</v>
      </c>
      <c r="BU6" s="36">
        <f t="shared" si="8"/>
        <v>101.72</v>
      </c>
      <c r="BV6" s="36">
        <f t="shared" si="8"/>
        <v>102.38</v>
      </c>
      <c r="BW6" s="36">
        <f t="shared" si="8"/>
        <v>100.12</v>
      </c>
      <c r="BX6" s="36">
        <f t="shared" si="8"/>
        <v>98.66</v>
      </c>
      <c r="BY6" s="36">
        <f t="shared" si="8"/>
        <v>98.64</v>
      </c>
      <c r="BZ6" s="35" t="str">
        <f>IF(BZ7="","",IF(BZ7="-","【-】","【"&amp;SUBSTITUTE(TEXT(BZ7,"#,##0.00"),"-","△")&amp;"】"))</f>
        <v>【103.24】</v>
      </c>
      <c r="CA6" s="36">
        <f>IF(CA7="",NA(),CA7)</f>
        <v>305.45</v>
      </c>
      <c r="CB6" s="36">
        <f t="shared" ref="CB6:CJ6" si="9">IF(CB7="",NA(),CB7)</f>
        <v>302.33</v>
      </c>
      <c r="CC6" s="36">
        <f t="shared" si="9"/>
        <v>305.63</v>
      </c>
      <c r="CD6" s="36">
        <f t="shared" si="9"/>
        <v>327.35000000000002</v>
      </c>
      <c r="CE6" s="36">
        <f t="shared" si="9"/>
        <v>321.42</v>
      </c>
      <c r="CF6" s="36">
        <f t="shared" si="9"/>
        <v>168.2</v>
      </c>
      <c r="CG6" s="36">
        <f t="shared" si="9"/>
        <v>168.67</v>
      </c>
      <c r="CH6" s="36">
        <f t="shared" si="9"/>
        <v>174.97</v>
      </c>
      <c r="CI6" s="36">
        <f t="shared" si="9"/>
        <v>178.59</v>
      </c>
      <c r="CJ6" s="36">
        <f t="shared" si="9"/>
        <v>178.92</v>
      </c>
      <c r="CK6" s="35" t="str">
        <f>IF(CK7="","",IF(CK7="-","【-】","【"&amp;SUBSTITUTE(TEXT(CK7,"#,##0.00"),"-","△")&amp;"】"))</f>
        <v>【168.38】</v>
      </c>
      <c r="CL6" s="36">
        <f>IF(CL7="",NA(),CL7)</f>
        <v>69.86</v>
      </c>
      <c r="CM6" s="36">
        <f t="shared" ref="CM6:CU6" si="10">IF(CM7="",NA(),CM7)</f>
        <v>64.73</v>
      </c>
      <c r="CN6" s="36">
        <f t="shared" si="10"/>
        <v>63.91</v>
      </c>
      <c r="CO6" s="36">
        <f t="shared" si="10"/>
        <v>63.1</v>
      </c>
      <c r="CP6" s="36">
        <f t="shared" si="10"/>
        <v>64.17</v>
      </c>
      <c r="CQ6" s="36">
        <f t="shared" si="10"/>
        <v>54.77</v>
      </c>
      <c r="CR6" s="36">
        <f t="shared" si="10"/>
        <v>54.92</v>
      </c>
      <c r="CS6" s="36">
        <f t="shared" si="10"/>
        <v>55.63</v>
      </c>
      <c r="CT6" s="36">
        <f t="shared" si="10"/>
        <v>55.03</v>
      </c>
      <c r="CU6" s="36">
        <f t="shared" si="10"/>
        <v>55.14</v>
      </c>
      <c r="CV6" s="35" t="str">
        <f>IF(CV7="","",IF(CV7="-","【-】","【"&amp;SUBSTITUTE(TEXT(CV7,"#,##0.00"),"-","△")&amp;"】"))</f>
        <v>【60.00】</v>
      </c>
      <c r="CW6" s="36">
        <f>IF(CW7="",NA(),CW7)</f>
        <v>82.77</v>
      </c>
      <c r="CX6" s="36">
        <f t="shared" ref="CX6:DF6" si="11">IF(CX7="",NA(),CX7)</f>
        <v>87.4</v>
      </c>
      <c r="CY6" s="36">
        <f t="shared" si="11"/>
        <v>87.62</v>
      </c>
      <c r="CZ6" s="36">
        <f t="shared" si="11"/>
        <v>86.85</v>
      </c>
      <c r="DA6" s="36">
        <f t="shared" si="11"/>
        <v>85.2</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32.409999999999997</v>
      </c>
      <c r="DI6" s="36">
        <f t="shared" ref="DI6:DQ6" si="12">IF(DI7="",NA(),DI7)</f>
        <v>34.770000000000003</v>
      </c>
      <c r="DJ6" s="36">
        <f t="shared" si="12"/>
        <v>36.85</v>
      </c>
      <c r="DK6" s="36">
        <f t="shared" si="12"/>
        <v>38.51</v>
      </c>
      <c r="DL6" s="36">
        <f t="shared" si="12"/>
        <v>39.99</v>
      </c>
      <c r="DM6" s="36">
        <f t="shared" si="12"/>
        <v>47.46</v>
      </c>
      <c r="DN6" s="36">
        <f t="shared" si="12"/>
        <v>48.49</v>
      </c>
      <c r="DO6" s="36">
        <f t="shared" si="12"/>
        <v>48.05</v>
      </c>
      <c r="DP6" s="36">
        <f t="shared" si="12"/>
        <v>48.87</v>
      </c>
      <c r="DQ6" s="36">
        <f t="shared" si="12"/>
        <v>49.92</v>
      </c>
      <c r="DR6" s="35" t="str">
        <f>IF(DR7="","",IF(DR7="-","【-】","【"&amp;SUBSTITUTE(TEXT(DR7,"#,##0.00"),"-","△")&amp;"】"))</f>
        <v>【49.59】</v>
      </c>
      <c r="DS6" s="36">
        <f>IF(DS7="",NA(),DS7)</f>
        <v>5.66</v>
      </c>
      <c r="DT6" s="36">
        <f t="shared" ref="DT6:EB6" si="13">IF(DT7="",NA(),DT7)</f>
        <v>7.1</v>
      </c>
      <c r="DU6" s="36">
        <f t="shared" si="13"/>
        <v>7.51</v>
      </c>
      <c r="DV6" s="36">
        <f t="shared" si="13"/>
        <v>7.81</v>
      </c>
      <c r="DW6" s="36">
        <f t="shared" si="13"/>
        <v>9.93</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0.04</v>
      </c>
      <c r="EE6" s="36">
        <f t="shared" ref="EE6:EM6" si="14">IF(EE7="",NA(),EE7)</f>
        <v>0.42</v>
      </c>
      <c r="EF6" s="36">
        <f t="shared" si="14"/>
        <v>0.34</v>
      </c>
      <c r="EG6" s="36">
        <f t="shared" si="14"/>
        <v>1.02</v>
      </c>
      <c r="EH6" s="36">
        <f t="shared" si="14"/>
        <v>1.37</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14087</v>
      </c>
      <c r="D7" s="38">
        <v>46</v>
      </c>
      <c r="E7" s="38">
        <v>1</v>
      </c>
      <c r="F7" s="38">
        <v>0</v>
      </c>
      <c r="G7" s="38">
        <v>1</v>
      </c>
      <c r="H7" s="38" t="s">
        <v>93</v>
      </c>
      <c r="I7" s="38" t="s">
        <v>94</v>
      </c>
      <c r="J7" s="38" t="s">
        <v>95</v>
      </c>
      <c r="K7" s="38" t="s">
        <v>96</v>
      </c>
      <c r="L7" s="38" t="s">
        <v>97</v>
      </c>
      <c r="M7" s="38" t="s">
        <v>98</v>
      </c>
      <c r="N7" s="39" t="s">
        <v>99</v>
      </c>
      <c r="O7" s="39">
        <v>37.979999999999997</v>
      </c>
      <c r="P7" s="39">
        <v>98.02</v>
      </c>
      <c r="Q7" s="39">
        <v>5336</v>
      </c>
      <c r="R7" s="39">
        <v>18564</v>
      </c>
      <c r="S7" s="39">
        <v>140.59</v>
      </c>
      <c r="T7" s="39">
        <v>132.04</v>
      </c>
      <c r="U7" s="39">
        <v>17953</v>
      </c>
      <c r="V7" s="39">
        <v>34.369999999999997</v>
      </c>
      <c r="W7" s="39">
        <v>522.35</v>
      </c>
      <c r="X7" s="39">
        <v>98.23</v>
      </c>
      <c r="Y7" s="39">
        <v>103.07</v>
      </c>
      <c r="Z7" s="39">
        <v>102.84</v>
      </c>
      <c r="AA7" s="39">
        <v>102.61</v>
      </c>
      <c r="AB7" s="39">
        <v>103.68</v>
      </c>
      <c r="AC7" s="39">
        <v>111.21</v>
      </c>
      <c r="AD7" s="39">
        <v>111.71</v>
      </c>
      <c r="AE7" s="39">
        <v>110.05</v>
      </c>
      <c r="AF7" s="39">
        <v>108.87</v>
      </c>
      <c r="AG7" s="39">
        <v>108.61</v>
      </c>
      <c r="AH7" s="39">
        <v>112.01</v>
      </c>
      <c r="AI7" s="39">
        <v>3.41</v>
      </c>
      <c r="AJ7" s="39">
        <v>0</v>
      </c>
      <c r="AK7" s="39">
        <v>0</v>
      </c>
      <c r="AL7" s="39">
        <v>0</v>
      </c>
      <c r="AM7" s="39">
        <v>0</v>
      </c>
      <c r="AN7" s="39">
        <v>1.93</v>
      </c>
      <c r="AO7" s="39">
        <v>1.72</v>
      </c>
      <c r="AP7" s="39">
        <v>2.64</v>
      </c>
      <c r="AQ7" s="39">
        <v>3.16</v>
      </c>
      <c r="AR7" s="39">
        <v>3.59</v>
      </c>
      <c r="AS7" s="39">
        <v>1.08</v>
      </c>
      <c r="AT7" s="39">
        <v>83.28</v>
      </c>
      <c r="AU7" s="39">
        <v>93.7</v>
      </c>
      <c r="AV7" s="39">
        <v>88.08</v>
      </c>
      <c r="AW7" s="39">
        <v>85.1</v>
      </c>
      <c r="AX7" s="39">
        <v>89.55</v>
      </c>
      <c r="AY7" s="39">
        <v>391.54</v>
      </c>
      <c r="AZ7" s="39">
        <v>384.34</v>
      </c>
      <c r="BA7" s="39">
        <v>359.47</v>
      </c>
      <c r="BB7" s="39">
        <v>369.69</v>
      </c>
      <c r="BC7" s="39">
        <v>379.08</v>
      </c>
      <c r="BD7" s="39">
        <v>264.97000000000003</v>
      </c>
      <c r="BE7" s="39">
        <v>1025.5</v>
      </c>
      <c r="BF7" s="39">
        <v>1007.91</v>
      </c>
      <c r="BG7" s="39">
        <v>990.9</v>
      </c>
      <c r="BH7" s="39">
        <v>1000.58</v>
      </c>
      <c r="BI7" s="39">
        <v>1010.68</v>
      </c>
      <c r="BJ7" s="39">
        <v>386.97</v>
      </c>
      <c r="BK7" s="39">
        <v>380.58</v>
      </c>
      <c r="BL7" s="39">
        <v>401.79</v>
      </c>
      <c r="BM7" s="39">
        <v>402.99</v>
      </c>
      <c r="BN7" s="39">
        <v>398.98</v>
      </c>
      <c r="BO7" s="39">
        <v>266.61</v>
      </c>
      <c r="BP7" s="39">
        <v>86.71</v>
      </c>
      <c r="BQ7" s="39">
        <v>87.81</v>
      </c>
      <c r="BR7" s="39">
        <v>86.93</v>
      </c>
      <c r="BS7" s="39">
        <v>81.180000000000007</v>
      </c>
      <c r="BT7" s="39">
        <v>81.5</v>
      </c>
      <c r="BU7" s="39">
        <v>101.72</v>
      </c>
      <c r="BV7" s="39">
        <v>102.38</v>
      </c>
      <c r="BW7" s="39">
        <v>100.12</v>
      </c>
      <c r="BX7" s="39">
        <v>98.66</v>
      </c>
      <c r="BY7" s="39">
        <v>98.64</v>
      </c>
      <c r="BZ7" s="39">
        <v>103.24</v>
      </c>
      <c r="CA7" s="39">
        <v>305.45</v>
      </c>
      <c r="CB7" s="39">
        <v>302.33</v>
      </c>
      <c r="CC7" s="39">
        <v>305.63</v>
      </c>
      <c r="CD7" s="39">
        <v>327.35000000000002</v>
      </c>
      <c r="CE7" s="39">
        <v>321.42</v>
      </c>
      <c r="CF7" s="39">
        <v>168.2</v>
      </c>
      <c r="CG7" s="39">
        <v>168.67</v>
      </c>
      <c r="CH7" s="39">
        <v>174.97</v>
      </c>
      <c r="CI7" s="39">
        <v>178.59</v>
      </c>
      <c r="CJ7" s="39">
        <v>178.92</v>
      </c>
      <c r="CK7" s="39">
        <v>168.38</v>
      </c>
      <c r="CL7" s="39">
        <v>69.86</v>
      </c>
      <c r="CM7" s="39">
        <v>64.73</v>
      </c>
      <c r="CN7" s="39">
        <v>63.91</v>
      </c>
      <c r="CO7" s="39">
        <v>63.1</v>
      </c>
      <c r="CP7" s="39">
        <v>64.17</v>
      </c>
      <c r="CQ7" s="39">
        <v>54.77</v>
      </c>
      <c r="CR7" s="39">
        <v>54.92</v>
      </c>
      <c r="CS7" s="39">
        <v>55.63</v>
      </c>
      <c r="CT7" s="39">
        <v>55.03</v>
      </c>
      <c r="CU7" s="39">
        <v>55.14</v>
      </c>
      <c r="CV7" s="39">
        <v>60</v>
      </c>
      <c r="CW7" s="39">
        <v>82.77</v>
      </c>
      <c r="CX7" s="39">
        <v>87.4</v>
      </c>
      <c r="CY7" s="39">
        <v>87.62</v>
      </c>
      <c r="CZ7" s="39">
        <v>86.85</v>
      </c>
      <c r="DA7" s="39">
        <v>85.2</v>
      </c>
      <c r="DB7" s="39">
        <v>82.89</v>
      </c>
      <c r="DC7" s="39">
        <v>82.66</v>
      </c>
      <c r="DD7" s="39">
        <v>82.04</v>
      </c>
      <c r="DE7" s="39">
        <v>81.900000000000006</v>
      </c>
      <c r="DF7" s="39">
        <v>81.39</v>
      </c>
      <c r="DG7" s="39">
        <v>89.8</v>
      </c>
      <c r="DH7" s="39">
        <v>32.409999999999997</v>
      </c>
      <c r="DI7" s="39">
        <v>34.770000000000003</v>
      </c>
      <c r="DJ7" s="39">
        <v>36.85</v>
      </c>
      <c r="DK7" s="39">
        <v>38.51</v>
      </c>
      <c r="DL7" s="39">
        <v>39.99</v>
      </c>
      <c r="DM7" s="39">
        <v>47.46</v>
      </c>
      <c r="DN7" s="39">
        <v>48.49</v>
      </c>
      <c r="DO7" s="39">
        <v>48.05</v>
      </c>
      <c r="DP7" s="39">
        <v>48.87</v>
      </c>
      <c r="DQ7" s="39">
        <v>49.92</v>
      </c>
      <c r="DR7" s="39">
        <v>49.59</v>
      </c>
      <c r="DS7" s="39">
        <v>5.66</v>
      </c>
      <c r="DT7" s="39">
        <v>7.1</v>
      </c>
      <c r="DU7" s="39">
        <v>7.51</v>
      </c>
      <c r="DV7" s="39">
        <v>7.81</v>
      </c>
      <c r="DW7" s="39">
        <v>9.93</v>
      </c>
      <c r="DX7" s="39">
        <v>9.7100000000000009</v>
      </c>
      <c r="DY7" s="39">
        <v>12.79</v>
      </c>
      <c r="DZ7" s="39">
        <v>13.39</v>
      </c>
      <c r="EA7" s="39">
        <v>14.85</v>
      </c>
      <c r="EB7" s="39">
        <v>16.88</v>
      </c>
      <c r="EC7" s="39">
        <v>19.440000000000001</v>
      </c>
      <c r="ED7" s="39">
        <v>0.04</v>
      </c>
      <c r="EE7" s="39">
        <v>0.42</v>
      </c>
      <c r="EF7" s="39">
        <v>0.34</v>
      </c>
      <c r="EG7" s="39">
        <v>1.02</v>
      </c>
      <c r="EH7" s="39">
        <v>1.37</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小島　祐子</cp:lastModifiedBy>
  <cp:lastPrinted>2021-01-28T06:24:59Z</cp:lastPrinted>
  <dcterms:created xsi:type="dcterms:W3CDTF">2020-12-04T02:01:46Z</dcterms:created>
  <dcterms:modified xsi:type="dcterms:W3CDTF">2021-01-29T02:35:12Z</dcterms:modified>
</cp:coreProperties>
</file>